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plan studiów-poziom" sheetId="1" r:id="rId1"/>
    <sheet name="plan studiów pion" sheetId="2" r:id="rId2"/>
  </sheets>
  <definedNames/>
  <calcPr fullCalcOnLoad="1"/>
</workbook>
</file>

<file path=xl/sharedStrings.xml><?xml version="1.0" encoding="utf-8"?>
<sst xmlns="http://schemas.openxmlformats.org/spreadsheetml/2006/main" count="562" uniqueCount="161">
  <si>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</si>
  <si>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</si>
  <si>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</si>
  <si>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</si>
  <si>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</si>
  <si>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</si>
  <si>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</si>
  <si>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</si>
  <si>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</si>
  <si>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</si>
  <si>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</si>
  <si>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zal.</t>
  </si>
  <si>
    <t>Praktyki zawodowe</t>
  </si>
  <si>
    <t>razem</t>
  </si>
  <si>
    <t>GODZINY OGÓŁEM</t>
  </si>
  <si>
    <t>SUMA GODZIN +  SUMA ECTS</t>
  </si>
  <si>
    <t>Plan studiów stacjonarnych</t>
  </si>
  <si>
    <t>Wychowanie fizyczne</t>
  </si>
  <si>
    <t>Podstawy prawa</t>
  </si>
  <si>
    <t>Historia Polski XX wieku</t>
  </si>
  <si>
    <t>Współczesne systemy polityczne</t>
  </si>
  <si>
    <t>Historia mediów</t>
  </si>
  <si>
    <t>Kultura języka</t>
  </si>
  <si>
    <t>Wybrane zagadnienia z zakresu ochrony własności intelektualnej</t>
  </si>
  <si>
    <t>Nauki o komunikowaniu</t>
  </si>
  <si>
    <t>Polski system medialny</t>
  </si>
  <si>
    <t>Gatunki dziennikarskie</t>
  </si>
  <si>
    <t>Literatura powszechna</t>
  </si>
  <si>
    <t>Ekonomia z ekonomiką mediów</t>
  </si>
  <si>
    <t>Systemy medialne na świecie</t>
  </si>
  <si>
    <t>Prawo mediów</t>
  </si>
  <si>
    <t>Techniczne zagadnienia pracy w studiu radiowym</t>
  </si>
  <si>
    <t>Współczesne stosunki międzynarodowe</t>
  </si>
  <si>
    <t>Diagnostyka procesów komunikacyjnych</t>
  </si>
  <si>
    <t>Projektowanie komunikacji</t>
  </si>
  <si>
    <t>Podstawy wiedzy o organizacji i zarządzaniu</t>
  </si>
  <si>
    <t>Retoryka i erystyka</t>
  </si>
  <si>
    <t>Dziennikarskie źródła informacji</t>
  </si>
  <si>
    <t>Metody badań empirycznych</t>
  </si>
  <si>
    <t>Techniki negocjacyjne</t>
  </si>
  <si>
    <t>Seminarium licencjackie</t>
  </si>
  <si>
    <t>Praca dyplomowa</t>
  </si>
  <si>
    <t>kierunkowe do wyboru</t>
  </si>
  <si>
    <t>wr</t>
  </si>
  <si>
    <t>Podstawy warsztatu zawodowego*</t>
  </si>
  <si>
    <t>*</t>
  </si>
  <si>
    <t>w - wykład</t>
  </si>
  <si>
    <t>ćw - ćwiczenia</t>
  </si>
  <si>
    <t>wr - warsztat</t>
  </si>
  <si>
    <t>1,2,3,4,5</t>
  </si>
  <si>
    <t>Krytyka literacka, filmowa i TV</t>
  </si>
  <si>
    <t>Etyka zawodowa</t>
  </si>
  <si>
    <t>Podstawy socjologii</t>
  </si>
  <si>
    <t>Psychologia z psychologią zawodu</t>
  </si>
  <si>
    <t>Podstawy filozofii</t>
  </si>
  <si>
    <t>Wiedza o literaturze polskiej</t>
  </si>
  <si>
    <t>2,3,4</t>
  </si>
  <si>
    <t>Technologia informacyjna / ECDL</t>
  </si>
  <si>
    <t>Public relations</t>
  </si>
  <si>
    <t>Teoria komunikacji społecznej i interpersonalnej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</si>
  <si>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</si>
  <si>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</si>
  <si>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</si>
  <si>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</si>
  <si>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</si>
  <si>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</si>
  <si>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</si>
  <si>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</si>
  <si>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</si>
  <si>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</si>
  <si>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</si>
  <si>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</si>
  <si>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</si>
  <si>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</si>
  <si>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</si>
  <si>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</si>
  <si>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</si>
  <si>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</si>
  <si>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Semestralny plan studiów stacjonarnych</t>
  </si>
  <si>
    <t>kierunek: DZIENNIKARSTWO I KOMUNIKACJA SPOŁECZNA</t>
  </si>
  <si>
    <t>Nazwa przedmiotu</t>
  </si>
  <si>
    <t>Forma zajęć</t>
  </si>
  <si>
    <t>Liczba godzin zajęć</t>
  </si>
  <si>
    <t>Punkty ECTS</t>
  </si>
  <si>
    <t>ćw.</t>
  </si>
  <si>
    <t>z-o</t>
  </si>
  <si>
    <t>wyk.</t>
  </si>
  <si>
    <t>egz.</t>
  </si>
  <si>
    <t>19.</t>
  </si>
  <si>
    <t>Razem w semestrze I</t>
  </si>
  <si>
    <t>Dopuszczalny deficyt punktów</t>
  </si>
  <si>
    <t>20.</t>
  </si>
  <si>
    <t>21.</t>
  </si>
  <si>
    <t>22.</t>
  </si>
  <si>
    <t>23.</t>
  </si>
  <si>
    <t>Razem w semestrze II</t>
  </si>
  <si>
    <t>24.</t>
  </si>
  <si>
    <t>Razem w semestrze III</t>
  </si>
  <si>
    <t>Razem w semestrze IV</t>
  </si>
  <si>
    <t>Razem w semestrze V</t>
  </si>
  <si>
    <t>Razem w semestrze VI</t>
  </si>
  <si>
    <t>Podstawy warsztatu zawodowego: warsztat prasowy</t>
  </si>
  <si>
    <t>Podstawy warsztatu zawodowego: dziennikarstwo internetowe</t>
  </si>
  <si>
    <t>wr.</t>
  </si>
  <si>
    <t>Podstawy warsztatu zawodowego: warsztat radiowy</t>
  </si>
  <si>
    <t>Podstawy warsztatu zawodowego: warsztat TV</t>
  </si>
  <si>
    <t>obowiązkowe</t>
  </si>
  <si>
    <t>**</t>
  </si>
  <si>
    <t>330godz.</t>
  </si>
  <si>
    <t>Organizacja eventów</t>
  </si>
  <si>
    <t>wr/    lab.</t>
  </si>
  <si>
    <t>Język jako podstawowe narzędzie komunikacji medialnej</t>
  </si>
  <si>
    <t>Nauk Humanistycznych i Społecznych</t>
  </si>
  <si>
    <t xml:space="preserve">I semestr - warsztat prasowy </t>
  </si>
  <si>
    <t xml:space="preserve">II semestr - dziennikarstwo internetowe </t>
  </si>
  <si>
    <t xml:space="preserve">III semestr - warsztat public relations </t>
  </si>
  <si>
    <t xml:space="preserve">IV semestr - warsztat radiowy </t>
  </si>
  <si>
    <t xml:space="preserve">V semestr - warsztat TV </t>
  </si>
  <si>
    <t xml:space="preserve">Podstawy warsztatu zawodowego:  warsztat public relations </t>
  </si>
  <si>
    <t>lab.</t>
  </si>
  <si>
    <t>330 godz.</t>
  </si>
  <si>
    <t>(obowiązujący od roku akademickiego 2017/2018)</t>
  </si>
  <si>
    <t xml:space="preserve">Teoria działań wojennych  </t>
  </si>
  <si>
    <t>Konflikty społeczne</t>
  </si>
  <si>
    <t>Komunikacja kryzysowa</t>
  </si>
  <si>
    <t>Krytyka literacka i filmowa</t>
  </si>
  <si>
    <t>Media relations</t>
  </si>
  <si>
    <t>Komunikacja międzykulturowa</t>
  </si>
  <si>
    <t>Kreowanie wizerunku służb mundurowych</t>
  </si>
  <si>
    <t>Propaganda w teorii i praktyce</t>
  </si>
  <si>
    <t xml:space="preserve">Dokumenty wojenne: film, dźwięk, fotografia </t>
  </si>
  <si>
    <t>Teoria działań wojennych</t>
  </si>
  <si>
    <t>Organizacje międzynarodowe w kształtowaniu bezpieczeństwa</t>
  </si>
  <si>
    <t>Punkty zapalne w środowisku bezpieczeństwa międzynarodowego</t>
  </si>
  <si>
    <t>Międzynarodowe prawo humanitarne</t>
  </si>
  <si>
    <t>Dokumenty wojenne: film, dźwięk, fotografia</t>
  </si>
  <si>
    <t>specjalność: KORESPONDENT SYTUACJI KRYZYSOWYCH I KONFLIKTÓW ZBROJNYCH</t>
  </si>
  <si>
    <t>Wojny i konflikty zbrojne we współczesnym świecie</t>
  </si>
  <si>
    <r>
      <t xml:space="preserve">Kierunek: </t>
    </r>
    <r>
      <rPr>
        <b/>
        <i/>
        <sz val="10"/>
        <rFont val="Arial"/>
        <family val="2"/>
      </rPr>
      <t>Dziennikarstwo i komunikacja społeczna</t>
    </r>
    <r>
      <rPr>
        <b/>
        <sz val="10"/>
        <rFont val="Arial"/>
        <family val="2"/>
      </rPr>
      <t xml:space="preserve">  Specjalność: </t>
    </r>
    <r>
      <rPr>
        <b/>
        <i/>
        <sz val="10"/>
        <rFont val="Arial"/>
        <family val="2"/>
      </rPr>
      <t xml:space="preserve">korespondent sytuacji kryzysowych i konfliktów zbrojnych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</si>
  <si>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Zarządzanie sytuacją kryzysową</t>
    </r>
    <r>
      <rPr>
        <strike/>
        <sz val="8"/>
        <rFont val="Arial"/>
        <family val="2"/>
      </rPr>
      <t xml:space="preserve"> </t>
    </r>
  </si>
  <si>
    <t>MODUŁ PRZEDMIOTÓW SPECJALNOŚCIOWYCH:KORESPONDENT SYTUACJI KRYZYSOWYCH I KONFLIKTÓW ZBROJNYCH                 360 godzin;          33 ECTS</t>
  </si>
  <si>
    <t xml:space="preserve"> ograniczonego wyboru</t>
  </si>
  <si>
    <t>specjalnościowe</t>
  </si>
  <si>
    <t>Filozofia kultury / Filozofia polityki</t>
  </si>
  <si>
    <t xml:space="preserve">Media a globalizacja / Komunikacja w lokalnej sferze publicznej </t>
  </si>
  <si>
    <t>Asertywność - trening interpersonalny / Techniki autoprezentacji</t>
  </si>
  <si>
    <t>Biznesplan / Zarządzanie projektami</t>
  </si>
  <si>
    <t>MODUŁ PRZEDMIOTÓW PODSTAWOWYCH: OBOWIĄZKOWYCH I OGRANICZONEGO WYBORU**  720 godz.;  53 ECTS</t>
  </si>
  <si>
    <t>MODUŁ PRZEDMIOTÓW KIERUNKOWYCH: OBOWIĄZKOWYCH I KIERUNKOWYCH DO WYBORU**               795 godzin;    81 ECTS</t>
  </si>
  <si>
    <t>MODUŁ PRZEDMIOTÓW KSZTAŁCENIA OGÓLNEGO: OBOWIĄZKOWYCH I OGRANICZONEGO WYBORU**       225 godzin;   13 ECTS</t>
  </si>
  <si>
    <t>Media a globalizacja / Komunikacja w lokalnej sferze publicznej</t>
  </si>
  <si>
    <r>
      <t>Zarządzanie sytuacją kryzysową</t>
    </r>
    <r>
      <rPr>
        <strike/>
        <sz val="10"/>
        <rFont val="Arial"/>
        <family val="2"/>
      </rPr>
      <t xml:space="preserve"> </t>
    </r>
  </si>
  <si>
    <t>Metody badań jakościowych / Przestępczość zorganizowana</t>
  </si>
  <si>
    <t>Załącznik nr 3 do Uchwały nr 23/2017 RWNHiS z dnia 03.07.2017 r.</t>
  </si>
  <si>
    <t>załącznik nr 3 do Uchwały nr 23/2017 RWNHiS z dnia 03.07.2017 r.</t>
  </si>
  <si>
    <r>
      <t>Język angielski/niemiecki/rosyjski/hiszpański/włoski/</t>
    </r>
    <r>
      <rPr>
        <sz val="8"/>
        <color indexed="10"/>
        <rFont val="Arial"/>
        <family val="2"/>
      </rPr>
      <t>francuski</t>
    </r>
  </si>
  <si>
    <r>
      <t>Język angielski/niemiecki/rosyjski/hiszpański/włoski/</t>
    </r>
    <r>
      <rPr>
        <sz val="10"/>
        <color indexed="10"/>
        <rFont val="Arial"/>
        <family val="2"/>
      </rPr>
      <t>francuski</t>
    </r>
  </si>
  <si>
    <t xml:space="preserve">                           Przewodnicząca Rady Wydziału Nauk Humanistycznych i Społecznych</t>
  </si>
  <si>
    <t xml:space="preserve">                                                         dr Beata Telążka</t>
  </si>
  <si>
    <t xml:space="preserve"> Przewodnicząca Rady Wydziału</t>
  </si>
  <si>
    <t>dr Beata Telążka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</si>
</sst>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33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34" borderId="35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6" fillId="34" borderId="3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0" fontId="0" fillId="0" borderId="7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0" xfId="0" applyFont="1" applyFill="1" applyBorder="1" applyAlignment="1">
      <alignment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left" vertical="center" wrapText="1"/>
    </xf>
    <xf numFmtId="0" fontId="5" fillId="35" borderId="5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6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left" vertical="center" wrapText="1"/>
    </xf>
    <xf numFmtId="0" fontId="5" fillId="35" borderId="5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72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vertical="top"/>
    </xf>
    <xf numFmtId="0" fontId="4" fillId="0" borderId="73" xfId="0" applyFont="1" applyBorder="1" applyAlignment="1">
      <alignment horizontal="center"/>
    </xf>
    <xf numFmtId="0" fontId="4" fillId="0" borderId="47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48" fillId="0" borderId="40" xfId="0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left" vertical="center" wrapText="1"/>
    </xf>
    <xf numFmtId="0" fontId="48" fillId="0" borderId="5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50" fillId="0" borderId="4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59" xfId="0" applyFont="1" applyFill="1" applyBorder="1" applyAlignment="1">
      <alignment horizontal="center" wrapText="1"/>
    </xf>
    <xf numFmtId="0" fontId="0" fillId="34" borderId="61" xfId="0" applyFont="1" applyFill="1" applyBorder="1" applyAlignment="1">
      <alignment horizontal="center" wrapText="1"/>
    </xf>
    <xf numFmtId="0" fontId="0" fillId="34" borderId="58" xfId="0" applyFont="1" applyFill="1" applyBorder="1" applyAlignment="1">
      <alignment horizontal="center" wrapText="1"/>
    </xf>
    <xf numFmtId="0" fontId="0" fillId="34" borderId="37" xfId="0" applyFont="1" applyFill="1" applyBorder="1" applyAlignment="1">
      <alignment horizontal="center" wrapText="1"/>
    </xf>
    <xf numFmtId="0" fontId="0" fillId="34" borderId="39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wrapText="1"/>
    </xf>
    <xf numFmtId="0" fontId="8" fillId="0" borderId="74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center" wrapText="1"/>
    </xf>
    <xf numFmtId="0" fontId="0" fillId="36" borderId="18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wrapText="1"/>
    </xf>
    <xf numFmtId="0" fontId="0" fillId="35" borderId="61" xfId="0" applyFont="1" applyFill="1" applyBorder="1" applyAlignment="1">
      <alignment horizontal="center" wrapText="1"/>
    </xf>
    <xf numFmtId="0" fontId="0" fillId="35" borderId="58" xfId="0" applyFont="1" applyFill="1" applyBorder="1" applyAlignment="1">
      <alignment horizontal="center" wrapText="1"/>
    </xf>
    <xf numFmtId="0" fontId="0" fillId="35" borderId="37" xfId="0" applyFont="1" applyFill="1" applyBorder="1" applyAlignment="1">
      <alignment horizontal="center" wrapText="1"/>
    </xf>
    <xf numFmtId="0" fontId="0" fillId="35" borderId="39" xfId="0" applyFont="1" applyFill="1" applyBorder="1" applyAlignment="1">
      <alignment horizontal="center" wrapText="1"/>
    </xf>
    <xf numFmtId="0" fontId="0" fillId="35" borderId="36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4" fillId="0" borderId="9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74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9"/>
  <sheetViews>
    <sheetView zoomScalePageLayoutView="0" workbookViewId="0" topLeftCell="A1">
      <selection activeCell="AF89" sqref="A1:AF89"/>
    </sheetView>
  </sheetViews>
  <sheetFormatPr defaultColWidth="9.140625" defaultRowHeight="12.75"/>
  <cols>
    <col min="1" max="1" width="3.421875" style="28" customWidth="1"/>
    <col min="2" max="2" width="16.57421875" style="28" customWidth="1"/>
    <col min="3" max="3" width="3.57421875" style="28" customWidth="1"/>
    <col min="4" max="4" width="5.00390625" style="28" customWidth="1"/>
    <col min="5" max="5" width="7.8515625" style="28" customWidth="1"/>
    <col min="6" max="6" width="4.00390625" style="28" customWidth="1"/>
    <col min="7" max="7" width="4.7109375" style="28" customWidth="1"/>
    <col min="8" max="8" width="4.28125" style="28" customWidth="1"/>
    <col min="9" max="9" width="4.00390625" style="28" customWidth="1"/>
    <col min="10" max="10" width="3.8515625" style="28" customWidth="1"/>
    <col min="11" max="11" width="4.00390625" style="28" customWidth="1"/>
    <col min="12" max="12" width="4.57421875" style="28" customWidth="1"/>
    <col min="13" max="13" width="4.140625" style="28" customWidth="1"/>
    <col min="14" max="14" width="4.00390625" style="28" customWidth="1"/>
    <col min="15" max="15" width="3.7109375" style="28" customWidth="1"/>
    <col min="16" max="16" width="4.140625" style="28" customWidth="1"/>
    <col min="17" max="17" width="3.7109375" style="28" customWidth="1"/>
    <col min="18" max="19" width="4.00390625" style="28" customWidth="1"/>
    <col min="20" max="20" width="4.57421875" style="28" customWidth="1"/>
    <col min="21" max="21" width="3.8515625" style="28" customWidth="1"/>
    <col min="22" max="22" width="3.7109375" style="28" customWidth="1"/>
    <col min="23" max="23" width="4.140625" style="28" customWidth="1"/>
    <col min="24" max="24" width="3.8515625" style="28" customWidth="1"/>
    <col min="25" max="25" width="4.28125" style="153" customWidth="1"/>
    <col min="26" max="27" width="4.00390625" style="153" customWidth="1"/>
    <col min="28" max="28" width="4.7109375" style="28" customWidth="1"/>
    <col min="29" max="29" width="3.7109375" style="28" customWidth="1"/>
    <col min="30" max="30" width="4.00390625" style="28" customWidth="1"/>
    <col min="31" max="31" width="3.8515625" style="28" customWidth="1"/>
    <col min="32" max="32" width="4.140625" style="28" customWidth="1"/>
    <col min="33" max="33" width="9.140625" style="29" customWidth="1"/>
    <col min="34" max="34" width="15.28125" style="29" customWidth="1"/>
    <col min="35" max="48" width="9.140625" style="29" customWidth="1"/>
    <col min="49" max="16384" width="9.140625" style="28" customWidth="1"/>
  </cols>
  <sheetData>
    <row r="1" spans="14:31" ht="15" customHeight="1">
      <c r="N1" s="243" t="s">
        <v>153</v>
      </c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</row>
    <row r="2" spans="1:33" ht="15.75" customHeight="1">
      <c r="A2" s="259" t="s">
        <v>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30"/>
    </row>
    <row r="3" spans="1:33" ht="17.25" customHeight="1">
      <c r="A3" s="302" t="s">
        <v>138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"/>
    </row>
    <row r="4" spans="1:33" ht="17.25" customHeight="1" thickBot="1">
      <c r="A4" s="27"/>
      <c r="B4" s="27"/>
      <c r="C4" s="27"/>
      <c r="D4" s="27"/>
      <c r="E4" s="27"/>
      <c r="F4" s="27"/>
      <c r="G4" s="27"/>
      <c r="H4" s="27"/>
      <c r="I4" s="292" t="s">
        <v>121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30"/>
    </row>
    <row r="5" spans="1:32" ht="12.75">
      <c r="A5" s="286" t="s">
        <v>0</v>
      </c>
      <c r="B5" s="276" t="s">
        <v>1</v>
      </c>
      <c r="C5" s="280" t="s">
        <v>2</v>
      </c>
      <c r="D5" s="290"/>
      <c r="E5" s="280" t="s">
        <v>3</v>
      </c>
      <c r="F5" s="280"/>
      <c r="G5" s="280"/>
      <c r="H5" s="281"/>
      <c r="I5" s="284" t="s">
        <v>4</v>
      </c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31"/>
    </row>
    <row r="6" spans="1:32" ht="12.75">
      <c r="A6" s="287"/>
      <c r="B6" s="277"/>
      <c r="C6" s="282"/>
      <c r="D6" s="291"/>
      <c r="E6" s="282"/>
      <c r="F6" s="282"/>
      <c r="G6" s="282"/>
      <c r="H6" s="283"/>
      <c r="I6" s="289">
        <v>1</v>
      </c>
      <c r="J6" s="279"/>
      <c r="K6" s="279"/>
      <c r="L6" s="32" t="s">
        <v>5</v>
      </c>
      <c r="M6" s="279">
        <v>2</v>
      </c>
      <c r="N6" s="279"/>
      <c r="O6" s="279"/>
      <c r="P6" s="32" t="s">
        <v>5</v>
      </c>
      <c r="Q6" s="279">
        <v>3</v>
      </c>
      <c r="R6" s="279"/>
      <c r="S6" s="279"/>
      <c r="T6" s="32" t="s">
        <v>5</v>
      </c>
      <c r="U6" s="279">
        <v>4</v>
      </c>
      <c r="V6" s="279"/>
      <c r="W6" s="279"/>
      <c r="X6" s="33" t="s">
        <v>5</v>
      </c>
      <c r="Y6" s="279">
        <v>5</v>
      </c>
      <c r="Z6" s="279"/>
      <c r="AA6" s="279"/>
      <c r="AB6" s="32" t="s">
        <v>5</v>
      </c>
      <c r="AC6" s="279">
        <v>6</v>
      </c>
      <c r="AD6" s="279"/>
      <c r="AE6" s="279"/>
      <c r="AF6" s="32" t="s">
        <v>5</v>
      </c>
    </row>
    <row r="7" spans="1:32" ht="23.25" thickBot="1">
      <c r="A7" s="288"/>
      <c r="B7" s="278"/>
      <c r="C7" s="36" t="s">
        <v>6</v>
      </c>
      <c r="D7" s="37" t="s">
        <v>7</v>
      </c>
      <c r="E7" s="36" t="s">
        <v>8</v>
      </c>
      <c r="F7" s="38" t="s">
        <v>9</v>
      </c>
      <c r="G7" s="39" t="s">
        <v>10</v>
      </c>
      <c r="H7" s="39" t="s">
        <v>43</v>
      </c>
      <c r="I7" s="38" t="s">
        <v>9</v>
      </c>
      <c r="J7" s="39" t="s">
        <v>10</v>
      </c>
      <c r="K7" s="40" t="s">
        <v>110</v>
      </c>
      <c r="L7" s="41"/>
      <c r="M7" s="38" t="s">
        <v>9</v>
      </c>
      <c r="N7" s="39" t="s">
        <v>10</v>
      </c>
      <c r="O7" s="40" t="s">
        <v>110</v>
      </c>
      <c r="P7" s="41"/>
      <c r="Q7" s="38" t="s">
        <v>9</v>
      </c>
      <c r="R7" s="39" t="s">
        <v>10</v>
      </c>
      <c r="S7" s="40" t="s">
        <v>110</v>
      </c>
      <c r="T7" s="41"/>
      <c r="U7" s="38" t="s">
        <v>9</v>
      </c>
      <c r="V7" s="39" t="s">
        <v>10</v>
      </c>
      <c r="W7" s="40" t="s">
        <v>110</v>
      </c>
      <c r="X7" s="41"/>
      <c r="Y7" s="38" t="s">
        <v>9</v>
      </c>
      <c r="Z7" s="39" t="s">
        <v>10</v>
      </c>
      <c r="AA7" s="40" t="s">
        <v>110</v>
      </c>
      <c r="AB7" s="41"/>
      <c r="AC7" s="38" t="s">
        <v>9</v>
      </c>
      <c r="AD7" s="39" t="s">
        <v>10</v>
      </c>
      <c r="AE7" s="40" t="s">
        <v>110</v>
      </c>
      <c r="AF7" s="42"/>
    </row>
    <row r="8" spans="1:32" ht="15" customHeight="1" thickBot="1">
      <c r="A8" s="253" t="s">
        <v>147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5"/>
    </row>
    <row r="9" spans="1:32" ht="33.75">
      <c r="A9" s="43">
        <v>1</v>
      </c>
      <c r="B9" s="44" t="s">
        <v>35</v>
      </c>
      <c r="C9" s="45"/>
      <c r="D9" s="46">
        <v>4</v>
      </c>
      <c r="E9" s="47">
        <f>SUM(F9,G9,H9)</f>
        <v>30</v>
      </c>
      <c r="F9" s="48">
        <f aca="true" t="shared" si="0" ref="F9:H11">SUM(I9,M9,Q9,U9,Y9,AC9)</f>
        <v>15</v>
      </c>
      <c r="G9" s="48">
        <f t="shared" si="0"/>
        <v>0</v>
      </c>
      <c r="H9" s="49">
        <f t="shared" si="0"/>
        <v>15</v>
      </c>
      <c r="I9" s="45"/>
      <c r="J9" s="50"/>
      <c r="K9" s="50"/>
      <c r="L9" s="51"/>
      <c r="M9" s="45"/>
      <c r="N9" s="52"/>
      <c r="O9" s="50"/>
      <c r="P9" s="51"/>
      <c r="Q9" s="45"/>
      <c r="R9" s="52"/>
      <c r="S9" s="50"/>
      <c r="T9" s="51"/>
      <c r="U9" s="45">
        <v>15</v>
      </c>
      <c r="V9" s="52"/>
      <c r="W9" s="50">
        <v>15</v>
      </c>
      <c r="X9" s="51">
        <v>3</v>
      </c>
      <c r="Y9" s="45"/>
      <c r="Z9" s="52"/>
      <c r="AA9" s="53"/>
      <c r="AB9" s="51"/>
      <c r="AC9" s="45"/>
      <c r="AD9" s="52"/>
      <c r="AE9" s="53"/>
      <c r="AF9" s="51"/>
    </row>
    <row r="10" spans="1:32" ht="22.5">
      <c r="A10" s="43">
        <v>2</v>
      </c>
      <c r="B10" s="44" t="s">
        <v>28</v>
      </c>
      <c r="C10" s="14">
        <v>3</v>
      </c>
      <c r="D10" s="54">
        <v>3</v>
      </c>
      <c r="E10" s="55">
        <f>SUM(F10,G10,H10)</f>
        <v>30</v>
      </c>
      <c r="F10" s="56">
        <f t="shared" si="0"/>
        <v>15</v>
      </c>
      <c r="G10" s="56">
        <f t="shared" si="0"/>
        <v>0</v>
      </c>
      <c r="H10" s="57">
        <f t="shared" si="0"/>
        <v>15</v>
      </c>
      <c r="I10" s="14"/>
      <c r="J10" s="16"/>
      <c r="K10" s="16"/>
      <c r="L10" s="17"/>
      <c r="M10" s="14"/>
      <c r="N10" s="15"/>
      <c r="O10" s="16"/>
      <c r="P10" s="17"/>
      <c r="Q10" s="14">
        <v>15</v>
      </c>
      <c r="R10" s="15"/>
      <c r="S10" s="16">
        <v>15</v>
      </c>
      <c r="T10" s="17">
        <v>3</v>
      </c>
      <c r="U10" s="14"/>
      <c r="V10" s="52"/>
      <c r="W10" s="50"/>
      <c r="X10" s="51"/>
      <c r="Y10" s="45"/>
      <c r="Z10" s="52"/>
      <c r="AA10" s="53"/>
      <c r="AB10" s="51"/>
      <c r="AC10" s="45"/>
      <c r="AD10" s="52"/>
      <c r="AE10" s="53"/>
      <c r="AF10" s="51"/>
    </row>
    <row r="11" spans="1:32" ht="22.5">
      <c r="A11" s="43">
        <v>3</v>
      </c>
      <c r="B11" s="44" t="s">
        <v>24</v>
      </c>
      <c r="C11" s="14">
        <v>2</v>
      </c>
      <c r="D11" s="58">
        <v>2</v>
      </c>
      <c r="E11" s="55">
        <f>SUM(F11,G11,H11)</f>
        <v>45</v>
      </c>
      <c r="F11" s="56">
        <f t="shared" si="0"/>
        <v>15</v>
      </c>
      <c r="G11" s="56">
        <f t="shared" si="0"/>
        <v>0</v>
      </c>
      <c r="H11" s="57">
        <f t="shared" si="0"/>
        <v>30</v>
      </c>
      <c r="I11" s="14"/>
      <c r="J11" s="16"/>
      <c r="K11" s="16"/>
      <c r="L11" s="17"/>
      <c r="M11" s="14">
        <v>15</v>
      </c>
      <c r="N11" s="15"/>
      <c r="O11" s="16">
        <v>30</v>
      </c>
      <c r="P11" s="17">
        <v>3</v>
      </c>
      <c r="Q11" s="14"/>
      <c r="R11" s="15"/>
      <c r="S11" s="16"/>
      <c r="T11" s="17"/>
      <c r="U11" s="14"/>
      <c r="V11" s="52"/>
      <c r="W11" s="50"/>
      <c r="X11" s="51"/>
      <c r="Y11" s="45"/>
      <c r="Z11" s="52"/>
      <c r="AA11" s="53"/>
      <c r="AB11" s="51"/>
      <c r="AC11" s="45"/>
      <c r="AD11" s="52"/>
      <c r="AE11" s="53"/>
      <c r="AF11" s="51"/>
    </row>
    <row r="12" spans="1:32" ht="33.75">
      <c r="A12" s="43">
        <v>4</v>
      </c>
      <c r="B12" s="44" t="s">
        <v>59</v>
      </c>
      <c r="C12" s="14">
        <v>3</v>
      </c>
      <c r="D12" s="58">
        <v>3</v>
      </c>
      <c r="E12" s="55">
        <f aca="true" t="shared" si="1" ref="E12:E18">SUM(F12,G12,H12)</f>
        <v>45</v>
      </c>
      <c r="F12" s="56">
        <f aca="true" t="shared" si="2" ref="F12:F18">SUM(I12,M12,Q12,U12,Y12,AC12)</f>
        <v>15</v>
      </c>
      <c r="G12" s="56">
        <f aca="true" t="shared" si="3" ref="G12:G18">SUM(J12,N12,R12,V12,Z12,AD12)</f>
        <v>0</v>
      </c>
      <c r="H12" s="57">
        <f aca="true" t="shared" si="4" ref="H12:H18">SUM(K12,O12,S12,W12,AA12,AE12)</f>
        <v>30</v>
      </c>
      <c r="I12" s="14"/>
      <c r="J12" s="16"/>
      <c r="K12" s="16"/>
      <c r="L12" s="17"/>
      <c r="M12" s="14"/>
      <c r="N12" s="15"/>
      <c r="O12" s="16"/>
      <c r="P12" s="17"/>
      <c r="Q12" s="14">
        <v>15</v>
      </c>
      <c r="R12" s="15"/>
      <c r="S12" s="16">
        <v>30</v>
      </c>
      <c r="T12" s="17">
        <v>4</v>
      </c>
      <c r="U12" s="14"/>
      <c r="V12" s="52"/>
      <c r="W12" s="50"/>
      <c r="X12" s="51"/>
      <c r="Y12" s="45"/>
      <c r="Z12" s="52"/>
      <c r="AA12" s="53"/>
      <c r="AB12" s="51"/>
      <c r="AC12" s="45"/>
      <c r="AD12" s="52"/>
      <c r="AE12" s="53"/>
      <c r="AF12" s="51"/>
    </row>
    <row r="13" spans="1:32" ht="22.5">
      <c r="A13" s="43">
        <v>5</v>
      </c>
      <c r="B13" s="44" t="s">
        <v>34</v>
      </c>
      <c r="C13" s="14"/>
      <c r="D13" s="58">
        <v>3</v>
      </c>
      <c r="E13" s="55">
        <f t="shared" si="1"/>
        <v>15</v>
      </c>
      <c r="F13" s="56">
        <f t="shared" si="2"/>
        <v>0</v>
      </c>
      <c r="G13" s="56">
        <f t="shared" si="3"/>
        <v>0</v>
      </c>
      <c r="H13" s="57">
        <f t="shared" si="4"/>
        <v>15</v>
      </c>
      <c r="I13" s="14"/>
      <c r="J13" s="16"/>
      <c r="K13" s="16"/>
      <c r="L13" s="17"/>
      <c r="M13" s="14"/>
      <c r="N13" s="15"/>
      <c r="O13" s="16"/>
      <c r="P13" s="17"/>
      <c r="Q13" s="14"/>
      <c r="R13" s="15"/>
      <c r="S13" s="16">
        <v>15</v>
      </c>
      <c r="T13" s="17">
        <v>1</v>
      </c>
      <c r="U13" s="14"/>
      <c r="V13" s="52"/>
      <c r="W13" s="50"/>
      <c r="X13" s="51"/>
      <c r="Y13" s="45"/>
      <c r="Z13" s="52"/>
      <c r="AA13" s="53"/>
      <c r="AB13" s="51"/>
      <c r="AC13" s="45"/>
      <c r="AD13" s="52"/>
      <c r="AE13" s="53"/>
      <c r="AF13" s="51"/>
    </row>
    <row r="14" spans="1:32" ht="33.75">
      <c r="A14" s="43">
        <v>6</v>
      </c>
      <c r="B14" s="44" t="s">
        <v>33</v>
      </c>
      <c r="C14" s="14"/>
      <c r="D14" s="58">
        <v>4</v>
      </c>
      <c r="E14" s="55">
        <f t="shared" si="1"/>
        <v>15</v>
      </c>
      <c r="F14" s="56">
        <f t="shared" si="2"/>
        <v>0</v>
      </c>
      <c r="G14" s="56">
        <f t="shared" si="3"/>
        <v>0</v>
      </c>
      <c r="H14" s="57">
        <f t="shared" si="4"/>
        <v>15</v>
      </c>
      <c r="I14" s="14"/>
      <c r="J14" s="16"/>
      <c r="K14" s="16"/>
      <c r="L14" s="17"/>
      <c r="M14" s="14"/>
      <c r="N14" s="15"/>
      <c r="O14" s="16"/>
      <c r="P14" s="17"/>
      <c r="Q14" s="14"/>
      <c r="R14" s="15"/>
      <c r="S14" s="16"/>
      <c r="T14" s="17"/>
      <c r="U14" s="14"/>
      <c r="V14" s="52"/>
      <c r="W14" s="50">
        <v>15</v>
      </c>
      <c r="X14" s="51">
        <v>1</v>
      </c>
      <c r="Y14" s="45"/>
      <c r="Z14" s="52"/>
      <c r="AA14" s="53"/>
      <c r="AB14" s="51"/>
      <c r="AC14" s="45"/>
      <c r="AD14" s="52"/>
      <c r="AE14" s="53"/>
      <c r="AF14" s="51"/>
    </row>
    <row r="15" spans="1:32" ht="45">
      <c r="A15" s="43">
        <v>7</v>
      </c>
      <c r="B15" s="44" t="s">
        <v>111</v>
      </c>
      <c r="C15" s="14"/>
      <c r="D15" s="58">
        <v>1</v>
      </c>
      <c r="E15" s="55">
        <f>SUM(F15,G15,H15)</f>
        <v>45</v>
      </c>
      <c r="F15" s="56">
        <f t="shared" si="2"/>
        <v>15</v>
      </c>
      <c r="G15" s="56">
        <f t="shared" si="3"/>
        <v>30</v>
      </c>
      <c r="H15" s="57">
        <f>SUM(K15,O15,S15,W15,AA15,AE15)</f>
        <v>0</v>
      </c>
      <c r="I15" s="14">
        <v>15</v>
      </c>
      <c r="J15" s="16">
        <v>30</v>
      </c>
      <c r="K15" s="16"/>
      <c r="L15" s="17">
        <v>3</v>
      </c>
      <c r="M15" s="14"/>
      <c r="N15" s="16"/>
      <c r="O15" s="16"/>
      <c r="P15" s="59"/>
      <c r="Q15" s="14"/>
      <c r="R15" s="15"/>
      <c r="S15" s="16"/>
      <c r="T15" s="17"/>
      <c r="U15" s="14"/>
      <c r="V15" s="52"/>
      <c r="W15" s="50"/>
      <c r="X15" s="51"/>
      <c r="Y15" s="45"/>
      <c r="Z15" s="52"/>
      <c r="AA15" s="53"/>
      <c r="AB15" s="51"/>
      <c r="AC15" s="45"/>
      <c r="AD15" s="52"/>
      <c r="AE15" s="53"/>
      <c r="AF15" s="51"/>
    </row>
    <row r="16" spans="1:32" ht="22.5">
      <c r="A16" s="43">
        <v>8</v>
      </c>
      <c r="B16" s="44" t="s">
        <v>139</v>
      </c>
      <c r="C16" s="14"/>
      <c r="D16" s="58">
        <v>3</v>
      </c>
      <c r="E16" s="55">
        <f t="shared" si="1"/>
        <v>45</v>
      </c>
      <c r="F16" s="56">
        <f t="shared" si="2"/>
        <v>15</v>
      </c>
      <c r="G16" s="56">
        <f t="shared" si="3"/>
        <v>0</v>
      </c>
      <c r="H16" s="57">
        <f t="shared" si="4"/>
        <v>30</v>
      </c>
      <c r="I16" s="14"/>
      <c r="J16" s="16"/>
      <c r="K16" s="16"/>
      <c r="L16" s="17"/>
      <c r="M16" s="14"/>
      <c r="N16" s="15"/>
      <c r="O16" s="16"/>
      <c r="P16" s="17"/>
      <c r="Q16" s="14">
        <v>15</v>
      </c>
      <c r="R16" s="15"/>
      <c r="S16" s="16">
        <v>30</v>
      </c>
      <c r="T16" s="17">
        <v>3</v>
      </c>
      <c r="U16" s="14"/>
      <c r="V16" s="52"/>
      <c r="W16" s="50"/>
      <c r="X16" s="51"/>
      <c r="Y16" s="45"/>
      <c r="Z16" s="52"/>
      <c r="AA16" s="53"/>
      <c r="AB16" s="51"/>
      <c r="AC16" s="45"/>
      <c r="AD16" s="52"/>
      <c r="AE16" s="53"/>
      <c r="AF16" s="51"/>
    </row>
    <row r="17" spans="1:32" ht="21.75" customHeight="1">
      <c r="A17" s="43">
        <v>9</v>
      </c>
      <c r="B17" s="44" t="s">
        <v>19</v>
      </c>
      <c r="C17" s="14">
        <v>1</v>
      </c>
      <c r="D17" s="58">
        <v>1</v>
      </c>
      <c r="E17" s="55">
        <f t="shared" si="1"/>
        <v>45</v>
      </c>
      <c r="F17" s="56">
        <f t="shared" si="2"/>
        <v>30</v>
      </c>
      <c r="G17" s="56">
        <f t="shared" si="3"/>
        <v>15</v>
      </c>
      <c r="H17" s="57">
        <f t="shared" si="4"/>
        <v>0</v>
      </c>
      <c r="I17" s="14">
        <v>30</v>
      </c>
      <c r="J17" s="16">
        <v>15</v>
      </c>
      <c r="K17" s="16"/>
      <c r="L17" s="17">
        <v>4</v>
      </c>
      <c r="M17" s="14"/>
      <c r="N17" s="15"/>
      <c r="O17" s="16"/>
      <c r="P17" s="17"/>
      <c r="Q17" s="14"/>
      <c r="R17" s="15"/>
      <c r="S17" s="16"/>
      <c r="T17" s="17"/>
      <c r="U17" s="14"/>
      <c r="V17" s="52"/>
      <c r="W17" s="50"/>
      <c r="X17" s="51"/>
      <c r="Y17" s="45"/>
      <c r="Z17" s="52"/>
      <c r="AA17" s="53"/>
      <c r="AB17" s="51"/>
      <c r="AC17" s="45"/>
      <c r="AD17" s="52"/>
      <c r="AE17" s="53"/>
      <c r="AF17" s="51"/>
    </row>
    <row r="18" spans="1:32" ht="12.75">
      <c r="A18" s="43">
        <v>10</v>
      </c>
      <c r="B18" s="44" t="s">
        <v>18</v>
      </c>
      <c r="C18" s="14"/>
      <c r="D18" s="58">
        <v>1</v>
      </c>
      <c r="E18" s="55">
        <f t="shared" si="1"/>
        <v>30</v>
      </c>
      <c r="F18" s="56">
        <f t="shared" si="2"/>
        <v>15</v>
      </c>
      <c r="G18" s="56">
        <f t="shared" si="3"/>
        <v>15</v>
      </c>
      <c r="H18" s="57">
        <f t="shared" si="4"/>
        <v>0</v>
      </c>
      <c r="I18" s="14">
        <v>15</v>
      </c>
      <c r="J18" s="16">
        <v>15</v>
      </c>
      <c r="K18" s="16"/>
      <c r="L18" s="17">
        <v>3</v>
      </c>
      <c r="M18" s="14"/>
      <c r="N18" s="15"/>
      <c r="O18" s="16"/>
      <c r="P18" s="17"/>
      <c r="Q18" s="14"/>
      <c r="R18" s="15"/>
      <c r="S18" s="16"/>
      <c r="T18" s="17"/>
      <c r="U18" s="14"/>
      <c r="V18" s="52"/>
      <c r="W18" s="50"/>
      <c r="X18" s="51"/>
      <c r="Y18" s="45"/>
      <c r="Z18" s="52"/>
      <c r="AA18" s="53"/>
      <c r="AB18" s="51"/>
      <c r="AC18" s="45"/>
      <c r="AD18" s="52"/>
      <c r="AE18" s="53"/>
      <c r="AF18" s="51"/>
    </row>
    <row r="19" spans="1:32" ht="33.75">
      <c r="A19" s="43">
        <v>11</v>
      </c>
      <c r="B19" s="44" t="s">
        <v>32</v>
      </c>
      <c r="C19" s="14"/>
      <c r="D19" s="58">
        <v>3</v>
      </c>
      <c r="E19" s="55">
        <f aca="true" t="shared" si="5" ref="E19:E24">SUM(F19,G19,H19)</f>
        <v>45</v>
      </c>
      <c r="F19" s="56">
        <f aca="true" t="shared" si="6" ref="F19:F24">SUM(I19,M19,Q19,U19,Y19,AC19)</f>
        <v>15</v>
      </c>
      <c r="G19" s="56">
        <f aca="true" t="shared" si="7" ref="G19:G24">SUM(J19,N19,R19,V19,Z19,AD19)</f>
        <v>30</v>
      </c>
      <c r="H19" s="57">
        <f aca="true" t="shared" si="8" ref="H19:H24">SUM(K19,O19,S19,W19,AA19,AE19)</f>
        <v>0</v>
      </c>
      <c r="I19" s="14"/>
      <c r="J19" s="16"/>
      <c r="K19" s="16"/>
      <c r="L19" s="17"/>
      <c r="M19" s="14"/>
      <c r="N19" s="15"/>
      <c r="O19" s="16"/>
      <c r="P19" s="17"/>
      <c r="Q19" s="14">
        <v>15</v>
      </c>
      <c r="R19" s="15">
        <v>30</v>
      </c>
      <c r="S19" s="16"/>
      <c r="T19" s="17">
        <v>3</v>
      </c>
      <c r="U19" s="14"/>
      <c r="V19" s="52"/>
      <c r="W19" s="50"/>
      <c r="X19" s="51"/>
      <c r="Y19" s="45"/>
      <c r="Z19" s="52"/>
      <c r="AA19" s="53"/>
      <c r="AB19" s="51"/>
      <c r="AC19" s="45"/>
      <c r="AD19" s="52"/>
      <c r="AE19" s="53"/>
      <c r="AF19" s="51"/>
    </row>
    <row r="20" spans="1:32" ht="22.5">
      <c r="A20" s="43">
        <v>12</v>
      </c>
      <c r="B20" s="44" t="s">
        <v>20</v>
      </c>
      <c r="C20" s="14"/>
      <c r="D20" s="58">
        <v>1.2</v>
      </c>
      <c r="E20" s="55">
        <f t="shared" si="5"/>
        <v>60</v>
      </c>
      <c r="F20" s="56">
        <f t="shared" si="6"/>
        <v>30</v>
      </c>
      <c r="G20" s="56">
        <f t="shared" si="7"/>
        <v>30</v>
      </c>
      <c r="H20" s="57">
        <f t="shared" si="8"/>
        <v>0</v>
      </c>
      <c r="I20" s="14">
        <v>15</v>
      </c>
      <c r="J20" s="16">
        <v>15</v>
      </c>
      <c r="K20" s="16"/>
      <c r="L20" s="17">
        <v>2</v>
      </c>
      <c r="M20" s="14">
        <v>15</v>
      </c>
      <c r="N20" s="15">
        <v>15</v>
      </c>
      <c r="O20" s="16"/>
      <c r="P20" s="17">
        <v>2</v>
      </c>
      <c r="Q20" s="14"/>
      <c r="R20" s="15"/>
      <c r="S20" s="16"/>
      <c r="T20" s="17"/>
      <c r="U20" s="14"/>
      <c r="V20" s="52"/>
      <c r="W20" s="50"/>
      <c r="X20" s="51"/>
      <c r="Y20" s="45"/>
      <c r="Z20" s="52"/>
      <c r="AA20" s="53"/>
      <c r="AB20" s="51"/>
      <c r="AC20" s="45"/>
      <c r="AD20" s="52"/>
      <c r="AE20" s="53"/>
      <c r="AF20" s="51"/>
    </row>
    <row r="21" spans="1:32" ht="12.75">
      <c r="A21" s="43">
        <v>13</v>
      </c>
      <c r="B21" s="44" t="s">
        <v>52</v>
      </c>
      <c r="C21" s="14"/>
      <c r="D21" s="58">
        <v>2</v>
      </c>
      <c r="E21" s="55">
        <f t="shared" si="5"/>
        <v>45</v>
      </c>
      <c r="F21" s="56">
        <f t="shared" si="6"/>
        <v>15</v>
      </c>
      <c r="G21" s="56">
        <f t="shared" si="7"/>
        <v>0</v>
      </c>
      <c r="H21" s="57">
        <f t="shared" si="8"/>
        <v>30</v>
      </c>
      <c r="I21" s="14"/>
      <c r="J21" s="16"/>
      <c r="K21" s="16"/>
      <c r="L21" s="17"/>
      <c r="M21" s="14">
        <v>15</v>
      </c>
      <c r="N21" s="15"/>
      <c r="O21" s="16">
        <v>30</v>
      </c>
      <c r="P21" s="17">
        <v>3</v>
      </c>
      <c r="Q21" s="14"/>
      <c r="R21" s="15"/>
      <c r="S21" s="16"/>
      <c r="T21" s="17"/>
      <c r="U21" s="14"/>
      <c r="V21" s="52"/>
      <c r="W21" s="50"/>
      <c r="X21" s="51"/>
      <c r="Y21" s="45"/>
      <c r="Z21" s="52"/>
      <c r="AA21" s="53"/>
      <c r="AB21" s="51"/>
      <c r="AC21" s="45"/>
      <c r="AD21" s="52"/>
      <c r="AE21" s="53"/>
      <c r="AF21" s="51"/>
    </row>
    <row r="22" spans="1:32" ht="22.5">
      <c r="A22" s="43">
        <v>14</v>
      </c>
      <c r="B22" s="44" t="s">
        <v>53</v>
      </c>
      <c r="C22" s="14"/>
      <c r="D22" s="58">
        <v>2</v>
      </c>
      <c r="E22" s="55">
        <f t="shared" si="5"/>
        <v>45</v>
      </c>
      <c r="F22" s="56">
        <f t="shared" si="6"/>
        <v>15</v>
      </c>
      <c r="G22" s="56">
        <f t="shared" si="7"/>
        <v>30</v>
      </c>
      <c r="H22" s="57">
        <f t="shared" si="8"/>
        <v>0</v>
      </c>
      <c r="I22" s="14"/>
      <c r="J22" s="16"/>
      <c r="K22" s="16"/>
      <c r="L22" s="17"/>
      <c r="M22" s="14">
        <v>15</v>
      </c>
      <c r="N22" s="15">
        <v>30</v>
      </c>
      <c r="O22" s="16"/>
      <c r="P22" s="17">
        <v>3</v>
      </c>
      <c r="Q22" s="14"/>
      <c r="R22" s="15"/>
      <c r="S22" s="16"/>
      <c r="T22" s="17"/>
      <c r="U22" s="14"/>
      <c r="V22" s="52"/>
      <c r="W22" s="50"/>
      <c r="X22" s="51"/>
      <c r="Y22" s="45"/>
      <c r="Z22" s="52"/>
      <c r="AA22" s="53"/>
      <c r="AB22" s="51"/>
      <c r="AC22" s="45"/>
      <c r="AD22" s="52"/>
      <c r="AE22" s="53"/>
      <c r="AF22" s="51"/>
    </row>
    <row r="23" spans="1:32" ht="12.75">
      <c r="A23" s="43">
        <v>15</v>
      </c>
      <c r="B23" s="44" t="s">
        <v>54</v>
      </c>
      <c r="C23" s="14"/>
      <c r="D23" s="58">
        <v>1</v>
      </c>
      <c r="E23" s="55">
        <f t="shared" si="5"/>
        <v>30</v>
      </c>
      <c r="F23" s="56">
        <f t="shared" si="6"/>
        <v>15</v>
      </c>
      <c r="G23" s="56">
        <f t="shared" si="7"/>
        <v>15</v>
      </c>
      <c r="H23" s="57">
        <f t="shared" si="8"/>
        <v>0</v>
      </c>
      <c r="I23" s="14">
        <v>15</v>
      </c>
      <c r="J23" s="16">
        <v>15</v>
      </c>
      <c r="K23" s="16"/>
      <c r="L23" s="17">
        <v>2</v>
      </c>
      <c r="M23" s="14"/>
      <c r="N23" s="15"/>
      <c r="O23" s="16"/>
      <c r="P23" s="17"/>
      <c r="Q23" s="14"/>
      <c r="R23" s="15"/>
      <c r="S23" s="16"/>
      <c r="T23" s="17"/>
      <c r="U23" s="14"/>
      <c r="V23" s="52"/>
      <c r="W23" s="50"/>
      <c r="X23" s="51"/>
      <c r="Y23" s="45"/>
      <c r="Z23" s="52"/>
      <c r="AA23" s="53"/>
      <c r="AB23" s="51"/>
      <c r="AC23" s="45"/>
      <c r="AD23" s="52"/>
      <c r="AE23" s="53"/>
      <c r="AF23" s="51"/>
    </row>
    <row r="24" spans="1:32" ht="22.5">
      <c r="A24" s="43">
        <v>16</v>
      </c>
      <c r="B24" s="44" t="s">
        <v>38</v>
      </c>
      <c r="C24" s="14"/>
      <c r="D24" s="58">
        <v>2</v>
      </c>
      <c r="E24" s="55">
        <f t="shared" si="5"/>
        <v>30</v>
      </c>
      <c r="F24" s="56">
        <f t="shared" si="6"/>
        <v>15</v>
      </c>
      <c r="G24" s="56">
        <f t="shared" si="7"/>
        <v>0</v>
      </c>
      <c r="H24" s="57">
        <f t="shared" si="8"/>
        <v>15</v>
      </c>
      <c r="I24" s="14"/>
      <c r="J24" s="16"/>
      <c r="K24" s="16"/>
      <c r="L24" s="17"/>
      <c r="M24" s="14">
        <v>15</v>
      </c>
      <c r="N24" s="15"/>
      <c r="O24" s="16">
        <v>15</v>
      </c>
      <c r="P24" s="17">
        <v>2</v>
      </c>
      <c r="Q24" s="14"/>
      <c r="R24" s="15"/>
      <c r="S24" s="16"/>
      <c r="T24" s="17"/>
      <c r="U24" s="14"/>
      <c r="V24" s="52"/>
      <c r="W24" s="50"/>
      <c r="X24" s="51"/>
      <c r="Y24" s="45"/>
      <c r="Z24" s="52"/>
      <c r="AA24" s="53"/>
      <c r="AB24" s="51"/>
      <c r="AC24" s="45"/>
      <c r="AD24" s="52"/>
      <c r="AE24" s="53"/>
      <c r="AF24" s="51"/>
    </row>
    <row r="25" spans="1:32" ht="45.75" thickBot="1">
      <c r="A25" s="60">
        <v>17</v>
      </c>
      <c r="B25" s="61" t="s">
        <v>155</v>
      </c>
      <c r="C25" s="62">
        <v>5</v>
      </c>
      <c r="D25" s="63" t="s">
        <v>56</v>
      </c>
      <c r="E25" s="64">
        <f>SUM(F25,G25,H25)</f>
        <v>120</v>
      </c>
      <c r="F25" s="65">
        <f>SUM(I25,M25,Q25,U25,Y25,AC25)</f>
        <v>0</v>
      </c>
      <c r="G25" s="65">
        <f>SUM(J25,N25,R25,V25,Z25,AD25)</f>
        <v>0</v>
      </c>
      <c r="H25" s="66">
        <f>SUM(K25,O25,S25,W25,AA25,AE25)</f>
        <v>120</v>
      </c>
      <c r="I25" s="62"/>
      <c r="J25" s="67"/>
      <c r="K25" s="67"/>
      <c r="L25" s="68"/>
      <c r="M25" s="62"/>
      <c r="N25" s="69"/>
      <c r="O25" s="70">
        <v>30</v>
      </c>
      <c r="P25" s="71">
        <v>2</v>
      </c>
      <c r="Q25" s="62"/>
      <c r="R25" s="69"/>
      <c r="S25" s="70">
        <v>30</v>
      </c>
      <c r="T25" s="71">
        <v>2</v>
      </c>
      <c r="U25" s="62"/>
      <c r="V25" s="69"/>
      <c r="W25" s="70">
        <v>30</v>
      </c>
      <c r="X25" s="71">
        <v>2</v>
      </c>
      <c r="Y25" s="62"/>
      <c r="Z25" s="69"/>
      <c r="AA25" s="70">
        <v>30</v>
      </c>
      <c r="AB25" s="71">
        <v>2</v>
      </c>
      <c r="AC25" s="72"/>
      <c r="AD25" s="73"/>
      <c r="AE25" s="74"/>
      <c r="AF25" s="75"/>
    </row>
    <row r="26" spans="1:32" ht="13.5" thickBot="1">
      <c r="A26" s="253" t="s">
        <v>13</v>
      </c>
      <c r="B26" s="254"/>
      <c r="C26" s="254"/>
      <c r="D26" s="255"/>
      <c r="E26" s="76">
        <f>SUM(E9:E25)</f>
        <v>720</v>
      </c>
      <c r="F26" s="77">
        <f>SUM(F9:F25)</f>
        <v>240</v>
      </c>
      <c r="G26" s="77">
        <f>SUM(G9:G25)</f>
        <v>165</v>
      </c>
      <c r="H26" s="78">
        <f>SUM(H9:H25)</f>
        <v>315</v>
      </c>
      <c r="I26" s="76">
        <f aca="true" t="shared" si="9" ref="I26:AF26">SUM(I9:I25)</f>
        <v>90</v>
      </c>
      <c r="J26" s="77">
        <f t="shared" si="9"/>
        <v>90</v>
      </c>
      <c r="K26" s="78">
        <f t="shared" si="9"/>
        <v>0</v>
      </c>
      <c r="L26" s="79">
        <f t="shared" si="9"/>
        <v>14</v>
      </c>
      <c r="M26" s="76">
        <f t="shared" si="9"/>
        <v>75</v>
      </c>
      <c r="N26" s="77">
        <f t="shared" si="9"/>
        <v>45</v>
      </c>
      <c r="O26" s="78">
        <f t="shared" si="9"/>
        <v>105</v>
      </c>
      <c r="P26" s="80">
        <f>SUM(P9:P25)</f>
        <v>15</v>
      </c>
      <c r="Q26" s="81">
        <f t="shared" si="9"/>
        <v>60</v>
      </c>
      <c r="R26" s="77">
        <f t="shared" si="9"/>
        <v>30</v>
      </c>
      <c r="S26" s="78">
        <f t="shared" si="9"/>
        <v>120</v>
      </c>
      <c r="T26" s="80">
        <f>SUM(T9:T25)</f>
        <v>16</v>
      </c>
      <c r="U26" s="81">
        <f t="shared" si="9"/>
        <v>15</v>
      </c>
      <c r="V26" s="77">
        <f t="shared" si="9"/>
        <v>0</v>
      </c>
      <c r="W26" s="82">
        <f t="shared" si="9"/>
        <v>60</v>
      </c>
      <c r="X26" s="83">
        <f t="shared" si="9"/>
        <v>6</v>
      </c>
      <c r="Y26" s="81">
        <f t="shared" si="9"/>
        <v>0</v>
      </c>
      <c r="Z26" s="77">
        <f t="shared" si="9"/>
        <v>0</v>
      </c>
      <c r="AA26" s="82">
        <f t="shared" si="9"/>
        <v>30</v>
      </c>
      <c r="AB26" s="83">
        <f t="shared" si="9"/>
        <v>2</v>
      </c>
      <c r="AC26" s="81">
        <f t="shared" si="9"/>
        <v>0</v>
      </c>
      <c r="AD26" s="77">
        <f t="shared" si="9"/>
        <v>0</v>
      </c>
      <c r="AE26" s="78">
        <f t="shared" si="9"/>
        <v>0</v>
      </c>
      <c r="AF26" s="84">
        <f t="shared" si="9"/>
        <v>0</v>
      </c>
    </row>
    <row r="27" spans="1:32" ht="15" customHeight="1" thickBot="1">
      <c r="A27" s="253" t="s">
        <v>148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5"/>
    </row>
    <row r="28" spans="1:32" ht="15" customHeight="1">
      <c r="A28" s="85">
        <v>18</v>
      </c>
      <c r="B28" s="86" t="s">
        <v>36</v>
      </c>
      <c r="C28" s="87"/>
      <c r="D28" s="88">
        <v>4</v>
      </c>
      <c r="E28" s="89">
        <f aca="true" t="shared" si="10" ref="E28:E35">SUM(F28,G28,H28)</f>
        <v>30</v>
      </c>
      <c r="F28" s="90">
        <f aca="true" t="shared" si="11" ref="F28:H29">SUM(I28,M28,Q28,U28,Y28,AC28)</f>
        <v>0</v>
      </c>
      <c r="G28" s="90">
        <f t="shared" si="11"/>
        <v>0</v>
      </c>
      <c r="H28" s="91">
        <f t="shared" si="11"/>
        <v>30</v>
      </c>
      <c r="I28" s="45"/>
      <c r="J28" s="50"/>
      <c r="K28" s="53"/>
      <c r="L28" s="51"/>
      <c r="M28" s="45"/>
      <c r="N28" s="52"/>
      <c r="O28" s="53"/>
      <c r="P28" s="51"/>
      <c r="Q28" s="45"/>
      <c r="R28" s="52"/>
      <c r="S28" s="53"/>
      <c r="T28" s="51"/>
      <c r="U28" s="45"/>
      <c r="V28" s="52"/>
      <c r="W28" s="53">
        <v>30</v>
      </c>
      <c r="X28" s="51">
        <v>2</v>
      </c>
      <c r="Y28" s="45"/>
      <c r="Z28" s="52"/>
      <c r="AA28" s="53"/>
      <c r="AB28" s="51"/>
      <c r="AC28" s="92"/>
      <c r="AD28" s="93"/>
      <c r="AE28" s="94"/>
      <c r="AF28" s="95"/>
    </row>
    <row r="29" spans="1:32" ht="21.75" customHeight="1">
      <c r="A29" s="96">
        <v>19</v>
      </c>
      <c r="B29" s="86" t="s">
        <v>22</v>
      </c>
      <c r="C29" s="97"/>
      <c r="D29" s="54">
        <v>1.2</v>
      </c>
      <c r="E29" s="47">
        <f t="shared" si="10"/>
        <v>60</v>
      </c>
      <c r="F29" s="48">
        <f t="shared" si="11"/>
        <v>0</v>
      </c>
      <c r="G29" s="48">
        <f t="shared" si="11"/>
        <v>0</v>
      </c>
      <c r="H29" s="49">
        <f t="shared" si="11"/>
        <v>60</v>
      </c>
      <c r="I29" s="14"/>
      <c r="J29" s="16"/>
      <c r="K29" s="58">
        <v>30</v>
      </c>
      <c r="L29" s="17">
        <v>2</v>
      </c>
      <c r="M29" s="14"/>
      <c r="N29" s="15"/>
      <c r="O29" s="58">
        <v>30</v>
      </c>
      <c r="P29" s="17">
        <v>2</v>
      </c>
      <c r="Q29" s="14"/>
      <c r="R29" s="15"/>
      <c r="S29" s="58"/>
      <c r="T29" s="17"/>
      <c r="U29" s="14"/>
      <c r="V29" s="15"/>
      <c r="W29" s="58"/>
      <c r="X29" s="17"/>
      <c r="Y29" s="14"/>
      <c r="Z29" s="15"/>
      <c r="AA29" s="58"/>
      <c r="AB29" s="17"/>
      <c r="AC29" s="98"/>
      <c r="AD29" s="99"/>
      <c r="AE29" s="100"/>
      <c r="AF29" s="101"/>
    </row>
    <row r="30" spans="1:32" ht="16.5" customHeight="1">
      <c r="A30" s="85">
        <v>20</v>
      </c>
      <c r="B30" s="102" t="s">
        <v>58</v>
      </c>
      <c r="C30" s="97">
        <v>3</v>
      </c>
      <c r="D30" s="54">
        <v>3</v>
      </c>
      <c r="E30" s="47">
        <f t="shared" si="10"/>
        <v>45</v>
      </c>
      <c r="F30" s="48">
        <f aca="true" t="shared" si="12" ref="F30:H35">SUM(I30,M30,Q30,U30,Y30,AC30)</f>
        <v>30</v>
      </c>
      <c r="G30" s="48">
        <f t="shared" si="12"/>
        <v>0</v>
      </c>
      <c r="H30" s="49">
        <f t="shared" si="12"/>
        <v>15</v>
      </c>
      <c r="I30" s="14"/>
      <c r="J30" s="16"/>
      <c r="K30" s="58"/>
      <c r="L30" s="17"/>
      <c r="M30" s="14"/>
      <c r="N30" s="15"/>
      <c r="O30" s="58"/>
      <c r="P30" s="17"/>
      <c r="Q30" s="14">
        <v>30</v>
      </c>
      <c r="R30" s="15"/>
      <c r="S30" s="58">
        <v>15</v>
      </c>
      <c r="T30" s="17">
        <v>3</v>
      </c>
      <c r="U30" s="14"/>
      <c r="V30" s="15"/>
      <c r="W30" s="58"/>
      <c r="X30" s="17"/>
      <c r="Y30" s="14"/>
      <c r="Z30" s="15"/>
      <c r="AA30" s="58"/>
      <c r="AB30" s="17"/>
      <c r="AC30" s="98"/>
      <c r="AD30" s="99"/>
      <c r="AE30" s="100"/>
      <c r="AF30" s="101"/>
    </row>
    <row r="31" spans="1:32" ht="28.5" customHeight="1">
      <c r="A31" s="96">
        <v>21</v>
      </c>
      <c r="B31" s="102" t="s">
        <v>39</v>
      </c>
      <c r="C31" s="97"/>
      <c r="D31" s="54">
        <v>5</v>
      </c>
      <c r="E31" s="47">
        <f t="shared" si="10"/>
        <v>15</v>
      </c>
      <c r="F31" s="48">
        <f t="shared" si="12"/>
        <v>0</v>
      </c>
      <c r="G31" s="48">
        <f t="shared" si="12"/>
        <v>0</v>
      </c>
      <c r="H31" s="49">
        <f t="shared" si="12"/>
        <v>15</v>
      </c>
      <c r="I31" s="14"/>
      <c r="J31" s="16"/>
      <c r="K31" s="58"/>
      <c r="L31" s="17"/>
      <c r="M31" s="14"/>
      <c r="N31" s="15"/>
      <c r="O31" s="58"/>
      <c r="P31" s="17"/>
      <c r="Q31" s="14"/>
      <c r="R31" s="15"/>
      <c r="S31" s="58"/>
      <c r="T31" s="17"/>
      <c r="U31" s="14"/>
      <c r="V31" s="15"/>
      <c r="W31" s="58"/>
      <c r="X31" s="17"/>
      <c r="Y31" s="14"/>
      <c r="Z31" s="15"/>
      <c r="AA31" s="58">
        <v>15</v>
      </c>
      <c r="AB31" s="17">
        <v>2</v>
      </c>
      <c r="AC31" s="98"/>
      <c r="AD31" s="99"/>
      <c r="AE31" s="100"/>
      <c r="AF31" s="101"/>
    </row>
    <row r="32" spans="1:32" ht="25.5" customHeight="1">
      <c r="A32" s="85">
        <v>22</v>
      </c>
      <c r="B32" s="102" t="s">
        <v>44</v>
      </c>
      <c r="C32" s="97"/>
      <c r="D32" s="54" t="s">
        <v>49</v>
      </c>
      <c r="E32" s="47">
        <f t="shared" si="10"/>
        <v>150</v>
      </c>
      <c r="F32" s="48">
        <f t="shared" si="12"/>
        <v>0</v>
      </c>
      <c r="G32" s="48">
        <f t="shared" si="12"/>
        <v>0</v>
      </c>
      <c r="H32" s="49">
        <f t="shared" si="12"/>
        <v>150</v>
      </c>
      <c r="I32" s="14"/>
      <c r="J32" s="16"/>
      <c r="K32" s="58">
        <v>30</v>
      </c>
      <c r="L32" s="17">
        <v>2</v>
      </c>
      <c r="M32" s="14"/>
      <c r="N32" s="15"/>
      <c r="O32" s="58">
        <v>30</v>
      </c>
      <c r="P32" s="17">
        <v>2</v>
      </c>
      <c r="Q32" s="14"/>
      <c r="R32" s="15"/>
      <c r="S32" s="58">
        <v>30</v>
      </c>
      <c r="T32" s="17">
        <v>2</v>
      </c>
      <c r="U32" s="14"/>
      <c r="V32" s="15"/>
      <c r="W32" s="58">
        <v>30</v>
      </c>
      <c r="X32" s="17">
        <v>2</v>
      </c>
      <c r="Y32" s="14"/>
      <c r="Z32" s="15"/>
      <c r="AA32" s="58">
        <v>30</v>
      </c>
      <c r="AB32" s="17">
        <v>2</v>
      </c>
      <c r="AC32" s="98"/>
      <c r="AD32" s="99"/>
      <c r="AE32" s="100"/>
      <c r="AF32" s="101"/>
    </row>
    <row r="33" spans="1:32" ht="18" customHeight="1">
      <c r="A33" s="96">
        <v>23</v>
      </c>
      <c r="B33" s="102" t="s">
        <v>26</v>
      </c>
      <c r="C33" s="97"/>
      <c r="D33" s="54">
        <v>2.3</v>
      </c>
      <c r="E33" s="47">
        <f t="shared" si="10"/>
        <v>75</v>
      </c>
      <c r="F33" s="48">
        <f t="shared" si="12"/>
        <v>15</v>
      </c>
      <c r="G33" s="48">
        <f t="shared" si="12"/>
        <v>0</v>
      </c>
      <c r="H33" s="49">
        <f t="shared" si="12"/>
        <v>60</v>
      </c>
      <c r="I33" s="14"/>
      <c r="J33" s="16"/>
      <c r="K33" s="58"/>
      <c r="L33" s="17"/>
      <c r="M33" s="14">
        <v>15</v>
      </c>
      <c r="N33" s="15"/>
      <c r="O33" s="58">
        <v>30</v>
      </c>
      <c r="P33" s="17">
        <v>3</v>
      </c>
      <c r="Q33" s="14"/>
      <c r="R33" s="15"/>
      <c r="S33" s="58">
        <v>30</v>
      </c>
      <c r="T33" s="17">
        <v>2</v>
      </c>
      <c r="U33" s="14"/>
      <c r="V33" s="15"/>
      <c r="W33" s="58"/>
      <c r="X33" s="17"/>
      <c r="Y33" s="14"/>
      <c r="Z33" s="15"/>
      <c r="AA33" s="58"/>
      <c r="AB33" s="17"/>
      <c r="AC33" s="98"/>
      <c r="AD33" s="99"/>
      <c r="AE33" s="100"/>
      <c r="AF33" s="101"/>
    </row>
    <row r="34" spans="1:32" ht="15" customHeight="1">
      <c r="A34" s="85">
        <v>24</v>
      </c>
      <c r="B34" s="102" t="s">
        <v>109</v>
      </c>
      <c r="C34" s="97"/>
      <c r="D34" s="54">
        <v>5</v>
      </c>
      <c r="E34" s="47">
        <f>SUM(F34,G34,H34)</f>
        <v>30</v>
      </c>
      <c r="F34" s="48">
        <f>SUM(I34,M34,Q34,U34,Y34,AC34)</f>
        <v>0</v>
      </c>
      <c r="G34" s="48">
        <f>SUM(J34,N34,R34,V34,Z34,AD34)</f>
        <v>0</v>
      </c>
      <c r="H34" s="49">
        <f>SUM(K34,O34,S34,W34,AA34,AE34)</f>
        <v>30</v>
      </c>
      <c r="I34" s="14"/>
      <c r="J34" s="16"/>
      <c r="K34" s="58"/>
      <c r="L34" s="17"/>
      <c r="M34" s="14"/>
      <c r="N34" s="15"/>
      <c r="O34" s="58"/>
      <c r="P34" s="17"/>
      <c r="Q34" s="14"/>
      <c r="R34" s="15"/>
      <c r="S34" s="58"/>
      <c r="T34" s="17"/>
      <c r="U34" s="14"/>
      <c r="V34" s="15"/>
      <c r="W34" s="58"/>
      <c r="X34" s="17"/>
      <c r="Y34" s="14"/>
      <c r="Z34" s="15"/>
      <c r="AA34" s="58">
        <v>30</v>
      </c>
      <c r="AB34" s="17">
        <v>2</v>
      </c>
      <c r="AC34" s="98"/>
      <c r="AD34" s="99"/>
      <c r="AE34" s="100"/>
      <c r="AF34" s="101"/>
    </row>
    <row r="35" spans="1:32" ht="33" customHeight="1">
      <c r="A35" s="85">
        <v>25</v>
      </c>
      <c r="B35" s="102" t="s">
        <v>31</v>
      </c>
      <c r="C35" s="97"/>
      <c r="D35" s="54">
        <v>3</v>
      </c>
      <c r="E35" s="47">
        <f t="shared" si="10"/>
        <v>15</v>
      </c>
      <c r="F35" s="48">
        <f t="shared" si="12"/>
        <v>0</v>
      </c>
      <c r="G35" s="48">
        <f t="shared" si="12"/>
        <v>0</v>
      </c>
      <c r="H35" s="49">
        <f t="shared" si="12"/>
        <v>15</v>
      </c>
      <c r="I35" s="14"/>
      <c r="J35" s="16"/>
      <c r="K35" s="58"/>
      <c r="L35" s="17"/>
      <c r="M35" s="14"/>
      <c r="N35" s="15"/>
      <c r="O35" s="58"/>
      <c r="P35" s="17"/>
      <c r="Q35" s="14"/>
      <c r="R35" s="15"/>
      <c r="S35" s="58">
        <v>15</v>
      </c>
      <c r="T35" s="17">
        <v>1</v>
      </c>
      <c r="U35" s="14"/>
      <c r="V35" s="15"/>
      <c r="W35" s="58"/>
      <c r="X35" s="17"/>
      <c r="Y35" s="14"/>
      <c r="Z35" s="15"/>
      <c r="AA35" s="58"/>
      <c r="AB35" s="17"/>
      <c r="AC35" s="98"/>
      <c r="AD35" s="99"/>
      <c r="AE35" s="100"/>
      <c r="AF35" s="101"/>
    </row>
    <row r="36" spans="1:32" ht="24.75" customHeight="1">
      <c r="A36" s="222">
        <v>26</v>
      </c>
      <c r="B36" s="223" t="s">
        <v>37</v>
      </c>
      <c r="C36" s="224"/>
      <c r="D36" s="225">
        <v>4</v>
      </c>
      <c r="E36" s="226">
        <f aca="true" t="shared" si="13" ref="E36:E49">SUM(F36,G36,H36)</f>
        <v>15</v>
      </c>
      <c r="F36" s="227">
        <f aca="true" t="shared" si="14" ref="F36:F49">SUM(I36,M36,Q36,U36,Y36,AC36)</f>
        <v>0</v>
      </c>
      <c r="G36" s="227">
        <f aca="true" t="shared" si="15" ref="G36:G49">SUM(J36,N36,R36,V36,Z36,AD36)</f>
        <v>0</v>
      </c>
      <c r="H36" s="228">
        <f aca="true" t="shared" si="16" ref="H36:H49">SUM(K36,O36,S36,W36,AA36,AE36)</f>
        <v>15</v>
      </c>
      <c r="I36" s="229"/>
      <c r="J36" s="230"/>
      <c r="K36" s="231"/>
      <c r="L36" s="232"/>
      <c r="M36" s="229"/>
      <c r="N36" s="233"/>
      <c r="O36" s="231"/>
      <c r="P36" s="232"/>
      <c r="Q36" s="229"/>
      <c r="R36" s="233"/>
      <c r="S36" s="231"/>
      <c r="T36" s="232"/>
      <c r="U36" s="229"/>
      <c r="V36" s="233"/>
      <c r="W36" s="231">
        <v>15</v>
      </c>
      <c r="X36" s="232">
        <v>1</v>
      </c>
      <c r="Y36" s="229"/>
      <c r="Z36" s="233"/>
      <c r="AA36" s="231"/>
      <c r="AB36" s="232"/>
      <c r="AC36" s="234"/>
      <c r="AD36" s="235"/>
      <c r="AE36" s="236"/>
      <c r="AF36" s="237"/>
    </row>
    <row r="37" spans="1:32" ht="15" customHeight="1">
      <c r="A37" s="85">
        <v>27</v>
      </c>
      <c r="B37" s="102" t="s">
        <v>21</v>
      </c>
      <c r="C37" s="97">
        <v>1</v>
      </c>
      <c r="D37" s="54">
        <v>1</v>
      </c>
      <c r="E37" s="47">
        <f t="shared" si="13"/>
        <v>45</v>
      </c>
      <c r="F37" s="48">
        <f t="shared" si="14"/>
        <v>30</v>
      </c>
      <c r="G37" s="48">
        <f t="shared" si="15"/>
        <v>15</v>
      </c>
      <c r="H37" s="49">
        <f t="shared" si="16"/>
        <v>0</v>
      </c>
      <c r="I37" s="14">
        <v>30</v>
      </c>
      <c r="J37" s="16">
        <v>15</v>
      </c>
      <c r="K37" s="58"/>
      <c r="L37" s="17">
        <v>3</v>
      </c>
      <c r="M37" s="14"/>
      <c r="N37" s="15"/>
      <c r="O37" s="58"/>
      <c r="P37" s="17"/>
      <c r="Q37" s="14"/>
      <c r="R37" s="15"/>
      <c r="S37" s="58"/>
      <c r="T37" s="17"/>
      <c r="U37" s="14"/>
      <c r="V37" s="15"/>
      <c r="W37" s="58"/>
      <c r="X37" s="17"/>
      <c r="Y37" s="14"/>
      <c r="Z37" s="15"/>
      <c r="AA37" s="58"/>
      <c r="AB37" s="17"/>
      <c r="AC37" s="98"/>
      <c r="AD37" s="99"/>
      <c r="AE37" s="100"/>
      <c r="AF37" s="101"/>
    </row>
    <row r="38" spans="1:32" ht="17.25" customHeight="1">
      <c r="A38" s="96">
        <v>28</v>
      </c>
      <c r="B38" s="102" t="s">
        <v>51</v>
      </c>
      <c r="C38" s="97"/>
      <c r="D38" s="54">
        <v>3</v>
      </c>
      <c r="E38" s="47">
        <f t="shared" si="13"/>
        <v>30</v>
      </c>
      <c r="F38" s="48">
        <f t="shared" si="14"/>
        <v>15</v>
      </c>
      <c r="G38" s="48">
        <f t="shared" si="15"/>
        <v>0</v>
      </c>
      <c r="H38" s="49">
        <f t="shared" si="16"/>
        <v>15</v>
      </c>
      <c r="I38" s="14"/>
      <c r="J38" s="16"/>
      <c r="K38" s="58"/>
      <c r="L38" s="17"/>
      <c r="M38" s="14"/>
      <c r="N38" s="15"/>
      <c r="O38" s="58"/>
      <c r="P38" s="17"/>
      <c r="Q38" s="14">
        <v>15</v>
      </c>
      <c r="R38" s="15"/>
      <c r="S38" s="58">
        <v>15</v>
      </c>
      <c r="T38" s="17">
        <v>2</v>
      </c>
      <c r="U38" s="14"/>
      <c r="V38" s="15"/>
      <c r="W38" s="58"/>
      <c r="X38" s="17"/>
      <c r="Y38" s="14"/>
      <c r="Z38" s="15"/>
      <c r="AA38" s="58"/>
      <c r="AB38" s="17"/>
      <c r="AC38" s="98"/>
      <c r="AD38" s="99"/>
      <c r="AE38" s="100"/>
      <c r="AF38" s="101"/>
    </row>
    <row r="39" spans="1:32" ht="15.75" customHeight="1">
      <c r="A39" s="85">
        <v>29</v>
      </c>
      <c r="B39" s="102" t="s">
        <v>30</v>
      </c>
      <c r="C39" s="97"/>
      <c r="D39" s="54">
        <v>2</v>
      </c>
      <c r="E39" s="47">
        <f t="shared" si="13"/>
        <v>15</v>
      </c>
      <c r="F39" s="48">
        <f t="shared" si="14"/>
        <v>0</v>
      </c>
      <c r="G39" s="48">
        <f t="shared" si="15"/>
        <v>0</v>
      </c>
      <c r="H39" s="49">
        <f t="shared" si="16"/>
        <v>15</v>
      </c>
      <c r="I39" s="14"/>
      <c r="J39" s="16"/>
      <c r="K39" s="58"/>
      <c r="L39" s="17"/>
      <c r="M39" s="14"/>
      <c r="N39" s="15"/>
      <c r="O39" s="58">
        <v>15</v>
      </c>
      <c r="P39" s="17">
        <v>1</v>
      </c>
      <c r="Q39" s="14"/>
      <c r="R39" s="15"/>
      <c r="S39" s="58"/>
      <c r="T39" s="17"/>
      <c r="U39" s="14"/>
      <c r="V39" s="15"/>
      <c r="W39" s="58"/>
      <c r="X39" s="17"/>
      <c r="Y39" s="14"/>
      <c r="Z39" s="15"/>
      <c r="AA39" s="58"/>
      <c r="AB39" s="17"/>
      <c r="AC39" s="98"/>
      <c r="AD39" s="99"/>
      <c r="AE39" s="100"/>
      <c r="AF39" s="101"/>
    </row>
    <row r="40" spans="1:32" ht="15.75" customHeight="1">
      <c r="A40" s="85">
        <v>30</v>
      </c>
      <c r="B40" s="102" t="s">
        <v>25</v>
      </c>
      <c r="C40" s="97">
        <v>2</v>
      </c>
      <c r="D40" s="54">
        <v>2</v>
      </c>
      <c r="E40" s="47">
        <f t="shared" si="13"/>
        <v>45</v>
      </c>
      <c r="F40" s="48">
        <f t="shared" si="14"/>
        <v>30</v>
      </c>
      <c r="G40" s="48">
        <f t="shared" si="15"/>
        <v>0</v>
      </c>
      <c r="H40" s="49">
        <f t="shared" si="16"/>
        <v>15</v>
      </c>
      <c r="I40" s="14"/>
      <c r="J40" s="16"/>
      <c r="K40" s="58"/>
      <c r="L40" s="17"/>
      <c r="M40" s="14">
        <v>30</v>
      </c>
      <c r="N40" s="15"/>
      <c r="O40" s="58">
        <v>15</v>
      </c>
      <c r="P40" s="17">
        <v>4</v>
      </c>
      <c r="Q40" s="14"/>
      <c r="R40" s="15"/>
      <c r="S40" s="58"/>
      <c r="T40" s="17"/>
      <c r="U40" s="14"/>
      <c r="V40" s="15"/>
      <c r="W40" s="58"/>
      <c r="X40" s="17"/>
      <c r="Y40" s="14"/>
      <c r="Z40" s="15"/>
      <c r="AA40" s="58"/>
      <c r="AB40" s="17"/>
      <c r="AC40" s="98"/>
      <c r="AD40" s="99"/>
      <c r="AE40" s="100"/>
      <c r="AF40" s="101"/>
    </row>
    <row r="41" spans="1:32" ht="20.25" customHeight="1">
      <c r="A41" s="85">
        <v>31</v>
      </c>
      <c r="B41" s="103" t="s">
        <v>29</v>
      </c>
      <c r="C41" s="104"/>
      <c r="D41" s="105">
        <v>2</v>
      </c>
      <c r="E41" s="55">
        <f t="shared" si="13"/>
        <v>45</v>
      </c>
      <c r="F41" s="56">
        <f t="shared" si="14"/>
        <v>30</v>
      </c>
      <c r="G41" s="56">
        <f t="shared" si="15"/>
        <v>0</v>
      </c>
      <c r="H41" s="57">
        <f t="shared" si="16"/>
        <v>15</v>
      </c>
      <c r="I41" s="106"/>
      <c r="J41" s="107"/>
      <c r="K41" s="108"/>
      <c r="L41" s="109"/>
      <c r="M41" s="106">
        <v>30</v>
      </c>
      <c r="N41" s="110"/>
      <c r="O41" s="108">
        <v>15</v>
      </c>
      <c r="P41" s="109">
        <v>3</v>
      </c>
      <c r="Q41" s="14"/>
      <c r="R41" s="15"/>
      <c r="S41" s="58"/>
      <c r="T41" s="17"/>
      <c r="U41" s="14"/>
      <c r="V41" s="15"/>
      <c r="W41" s="58"/>
      <c r="X41" s="17"/>
      <c r="Y41" s="14"/>
      <c r="Z41" s="15"/>
      <c r="AA41" s="58"/>
      <c r="AB41" s="17"/>
      <c r="AC41" s="98"/>
      <c r="AD41" s="99"/>
      <c r="AE41" s="100"/>
      <c r="AF41" s="101"/>
    </row>
    <row r="42" spans="1:32" ht="47.25" customHeight="1">
      <c r="A42" s="111">
        <v>32</v>
      </c>
      <c r="B42" s="190" t="s">
        <v>152</v>
      </c>
      <c r="C42" s="191"/>
      <c r="D42" s="192">
        <v>3</v>
      </c>
      <c r="E42" s="202">
        <f>SUM(F42,G42,H42)</f>
        <v>30</v>
      </c>
      <c r="F42" s="203">
        <f aca="true" t="shared" si="17" ref="F42:H46">SUM(I42,M42,Q42,U42,Y42,AC42)</f>
        <v>30</v>
      </c>
      <c r="G42" s="203">
        <f t="shared" si="17"/>
        <v>0</v>
      </c>
      <c r="H42" s="204">
        <f t="shared" si="17"/>
        <v>0</v>
      </c>
      <c r="I42" s="193"/>
      <c r="J42" s="194"/>
      <c r="K42" s="195"/>
      <c r="L42" s="196"/>
      <c r="M42" s="193"/>
      <c r="N42" s="197"/>
      <c r="O42" s="195"/>
      <c r="P42" s="196"/>
      <c r="Q42" s="117">
        <v>30</v>
      </c>
      <c r="R42" s="159"/>
      <c r="S42" s="119"/>
      <c r="T42" s="18">
        <v>2</v>
      </c>
      <c r="U42" s="117"/>
      <c r="V42" s="159"/>
      <c r="W42" s="119"/>
      <c r="X42" s="18"/>
      <c r="Y42" s="117"/>
      <c r="Z42" s="159"/>
      <c r="AA42" s="119"/>
      <c r="AB42" s="18"/>
      <c r="AC42" s="200"/>
      <c r="AD42" s="199"/>
      <c r="AE42" s="201"/>
      <c r="AF42" s="198"/>
    </row>
    <row r="43" spans="1:32" ht="22.5" customHeight="1">
      <c r="A43" s="111">
        <v>33</v>
      </c>
      <c r="B43" s="190" t="s">
        <v>143</v>
      </c>
      <c r="C43" s="191"/>
      <c r="D43" s="192">
        <v>4</v>
      </c>
      <c r="E43" s="202">
        <f>SUM(F43,G43,H43)</f>
        <v>30</v>
      </c>
      <c r="F43" s="203">
        <f t="shared" si="17"/>
        <v>0</v>
      </c>
      <c r="G43" s="203">
        <f t="shared" si="17"/>
        <v>0</v>
      </c>
      <c r="H43" s="204">
        <f t="shared" si="17"/>
        <v>30</v>
      </c>
      <c r="I43" s="193"/>
      <c r="J43" s="194"/>
      <c r="K43" s="195"/>
      <c r="L43" s="196"/>
      <c r="M43" s="193"/>
      <c r="N43" s="197"/>
      <c r="O43" s="195"/>
      <c r="P43" s="196"/>
      <c r="Q43" s="117"/>
      <c r="R43" s="159"/>
      <c r="S43" s="119"/>
      <c r="T43" s="18"/>
      <c r="U43" s="117"/>
      <c r="V43" s="159"/>
      <c r="W43" s="119">
        <v>30</v>
      </c>
      <c r="X43" s="18">
        <v>2</v>
      </c>
      <c r="Y43" s="117"/>
      <c r="Z43" s="159"/>
      <c r="AA43" s="119"/>
      <c r="AB43" s="18"/>
      <c r="AC43" s="200"/>
      <c r="AD43" s="199"/>
      <c r="AE43" s="201"/>
      <c r="AF43" s="198"/>
    </row>
    <row r="44" spans="1:32" ht="33.75" customHeight="1">
      <c r="A44" s="111">
        <v>34</v>
      </c>
      <c r="B44" s="190" t="s">
        <v>144</v>
      </c>
      <c r="C44" s="191"/>
      <c r="D44" s="192">
        <v>4</v>
      </c>
      <c r="E44" s="202">
        <f>SUM(F44,G44,H44)</f>
        <v>15</v>
      </c>
      <c r="F44" s="203">
        <f t="shared" si="17"/>
        <v>0</v>
      </c>
      <c r="G44" s="203">
        <f t="shared" si="17"/>
        <v>0</v>
      </c>
      <c r="H44" s="204">
        <f t="shared" si="17"/>
        <v>15</v>
      </c>
      <c r="I44" s="193"/>
      <c r="J44" s="194"/>
      <c r="K44" s="195"/>
      <c r="L44" s="196"/>
      <c r="M44" s="193"/>
      <c r="N44" s="197"/>
      <c r="O44" s="195"/>
      <c r="P44" s="196"/>
      <c r="Q44" s="117"/>
      <c r="R44" s="159"/>
      <c r="S44" s="119"/>
      <c r="T44" s="18"/>
      <c r="U44" s="117"/>
      <c r="V44" s="159"/>
      <c r="W44" s="119">
        <v>15</v>
      </c>
      <c r="X44" s="18">
        <v>1</v>
      </c>
      <c r="Y44" s="117"/>
      <c r="Z44" s="159"/>
      <c r="AA44" s="119"/>
      <c r="AB44" s="18"/>
      <c r="AC44" s="200"/>
      <c r="AD44" s="199"/>
      <c r="AE44" s="201"/>
      <c r="AF44" s="198"/>
    </row>
    <row r="45" spans="1:32" ht="45.75" customHeight="1">
      <c r="A45" s="111">
        <v>35</v>
      </c>
      <c r="B45" s="190" t="s">
        <v>145</v>
      </c>
      <c r="C45" s="191"/>
      <c r="D45" s="192">
        <v>5</v>
      </c>
      <c r="E45" s="202">
        <f>SUM(F45,G45,H45)</f>
        <v>30</v>
      </c>
      <c r="F45" s="203">
        <f t="shared" si="17"/>
        <v>0</v>
      </c>
      <c r="G45" s="203">
        <f t="shared" si="17"/>
        <v>0</v>
      </c>
      <c r="H45" s="204">
        <f t="shared" si="17"/>
        <v>30</v>
      </c>
      <c r="I45" s="193"/>
      <c r="J45" s="194"/>
      <c r="K45" s="195"/>
      <c r="L45" s="196"/>
      <c r="M45" s="193"/>
      <c r="N45" s="197"/>
      <c r="O45" s="195"/>
      <c r="P45" s="196"/>
      <c r="Q45" s="117"/>
      <c r="R45" s="159"/>
      <c r="S45" s="119"/>
      <c r="T45" s="18"/>
      <c r="U45" s="117"/>
      <c r="V45" s="159"/>
      <c r="W45" s="119"/>
      <c r="X45" s="18"/>
      <c r="Y45" s="117"/>
      <c r="Z45" s="159"/>
      <c r="AA45" s="119">
        <v>30</v>
      </c>
      <c r="AB45" s="18">
        <v>2</v>
      </c>
      <c r="AC45" s="200"/>
      <c r="AD45" s="199"/>
      <c r="AE45" s="201"/>
      <c r="AF45" s="198"/>
    </row>
    <row r="46" spans="1:32" ht="20.25" customHeight="1">
      <c r="A46" s="111">
        <v>36</v>
      </c>
      <c r="B46" s="190" t="s">
        <v>146</v>
      </c>
      <c r="C46" s="191"/>
      <c r="D46" s="192">
        <v>5</v>
      </c>
      <c r="E46" s="202">
        <f>SUM(F46,G46,H46)</f>
        <v>15</v>
      </c>
      <c r="F46" s="203">
        <f t="shared" si="17"/>
        <v>0</v>
      </c>
      <c r="G46" s="203">
        <f t="shared" si="17"/>
        <v>0</v>
      </c>
      <c r="H46" s="204">
        <f t="shared" si="17"/>
        <v>15</v>
      </c>
      <c r="I46" s="193"/>
      <c r="J46" s="194"/>
      <c r="K46" s="195"/>
      <c r="L46" s="196"/>
      <c r="M46" s="193"/>
      <c r="N46" s="197"/>
      <c r="O46" s="195"/>
      <c r="P46" s="196"/>
      <c r="Q46" s="117"/>
      <c r="R46" s="159"/>
      <c r="S46" s="119"/>
      <c r="T46" s="18"/>
      <c r="U46" s="117"/>
      <c r="V46" s="159"/>
      <c r="W46" s="119"/>
      <c r="X46" s="18"/>
      <c r="Y46" s="117"/>
      <c r="Z46" s="159"/>
      <c r="AA46" s="119">
        <v>15</v>
      </c>
      <c r="AB46" s="18">
        <v>1</v>
      </c>
      <c r="AC46" s="200"/>
      <c r="AD46" s="199"/>
      <c r="AE46" s="201"/>
      <c r="AF46" s="198"/>
    </row>
    <row r="47" spans="1:32" ht="21" customHeight="1">
      <c r="A47" s="111">
        <v>37</v>
      </c>
      <c r="B47" s="8" t="s">
        <v>12</v>
      </c>
      <c r="C47" s="112"/>
      <c r="D47" s="113">
        <v>6</v>
      </c>
      <c r="E47" s="114">
        <f t="shared" si="13"/>
        <v>0</v>
      </c>
      <c r="F47" s="115">
        <f t="shared" si="14"/>
        <v>0</v>
      </c>
      <c r="G47" s="115">
        <f t="shared" si="15"/>
        <v>0</v>
      </c>
      <c r="H47" s="116">
        <f t="shared" si="16"/>
        <v>0</v>
      </c>
      <c r="I47" s="117"/>
      <c r="J47" s="118"/>
      <c r="K47" s="119"/>
      <c r="L47" s="18"/>
      <c r="M47" s="117"/>
      <c r="N47" s="120"/>
      <c r="O47" s="119"/>
      <c r="P47" s="18"/>
      <c r="Q47" s="117"/>
      <c r="R47" s="120"/>
      <c r="S47" s="119"/>
      <c r="T47" s="18"/>
      <c r="U47" s="117"/>
      <c r="V47" s="120"/>
      <c r="W47" s="119"/>
      <c r="X47" s="18"/>
      <c r="Y47" s="117"/>
      <c r="Z47" s="120"/>
      <c r="AA47" s="119"/>
      <c r="AB47" s="18"/>
      <c r="AC47" s="273" t="s">
        <v>108</v>
      </c>
      <c r="AD47" s="274"/>
      <c r="AE47" s="275"/>
      <c r="AF47" s="19">
        <v>14</v>
      </c>
    </row>
    <row r="48" spans="1:32" ht="23.25" customHeight="1">
      <c r="A48" s="111">
        <v>38</v>
      </c>
      <c r="B48" s="8" t="s">
        <v>40</v>
      </c>
      <c r="C48" s="112"/>
      <c r="D48" s="113">
        <v>5.6</v>
      </c>
      <c r="E48" s="114">
        <f t="shared" si="13"/>
        <v>60</v>
      </c>
      <c r="F48" s="115">
        <f t="shared" si="14"/>
        <v>0</v>
      </c>
      <c r="G48" s="115">
        <f t="shared" si="15"/>
        <v>0</v>
      </c>
      <c r="H48" s="116">
        <f t="shared" si="16"/>
        <v>60</v>
      </c>
      <c r="I48" s="117"/>
      <c r="J48" s="118"/>
      <c r="K48" s="119"/>
      <c r="L48" s="18"/>
      <c r="M48" s="117"/>
      <c r="N48" s="120"/>
      <c r="O48" s="119"/>
      <c r="P48" s="18"/>
      <c r="Q48" s="117"/>
      <c r="R48" s="120"/>
      <c r="S48" s="119"/>
      <c r="T48" s="18"/>
      <c r="U48" s="117"/>
      <c r="V48" s="120"/>
      <c r="W48" s="119"/>
      <c r="X48" s="18"/>
      <c r="Y48" s="117"/>
      <c r="Z48" s="120"/>
      <c r="AA48" s="119">
        <v>30</v>
      </c>
      <c r="AB48" s="18">
        <v>3</v>
      </c>
      <c r="AC48" s="117"/>
      <c r="AD48" s="120"/>
      <c r="AE48" s="119">
        <v>30</v>
      </c>
      <c r="AF48" s="19">
        <v>3</v>
      </c>
    </row>
    <row r="49" spans="1:32" ht="15.75" customHeight="1" thickBot="1">
      <c r="A49" s="85">
        <v>39</v>
      </c>
      <c r="B49" s="102" t="s">
        <v>41</v>
      </c>
      <c r="C49" s="97" t="s">
        <v>11</v>
      </c>
      <c r="D49" s="54">
        <v>6</v>
      </c>
      <c r="E49" s="47">
        <f t="shared" si="13"/>
        <v>0</v>
      </c>
      <c r="F49" s="48">
        <f t="shared" si="14"/>
        <v>0</v>
      </c>
      <c r="G49" s="48">
        <f t="shared" si="15"/>
        <v>0</v>
      </c>
      <c r="H49" s="49">
        <f t="shared" si="16"/>
        <v>0</v>
      </c>
      <c r="I49" s="14"/>
      <c r="J49" s="16"/>
      <c r="K49" s="58"/>
      <c r="L49" s="17"/>
      <c r="M49" s="14"/>
      <c r="N49" s="15"/>
      <c r="O49" s="58"/>
      <c r="P49" s="17"/>
      <c r="Q49" s="14"/>
      <c r="R49" s="15"/>
      <c r="S49" s="58"/>
      <c r="T49" s="17"/>
      <c r="U49" s="14"/>
      <c r="V49" s="15"/>
      <c r="W49" s="58"/>
      <c r="X49" s="17"/>
      <c r="Y49" s="121"/>
      <c r="Z49" s="122"/>
      <c r="AA49" s="123"/>
      <c r="AB49" s="42"/>
      <c r="AC49" s="124"/>
      <c r="AD49" s="125"/>
      <c r="AE49" s="123"/>
      <c r="AF49" s="42">
        <v>10</v>
      </c>
    </row>
    <row r="50" spans="1:32" ht="14.25" customHeight="1" thickBot="1">
      <c r="A50" s="253" t="s">
        <v>13</v>
      </c>
      <c r="B50" s="254"/>
      <c r="C50" s="254"/>
      <c r="D50" s="255"/>
      <c r="E50" s="81">
        <f>SUM(F50,G50,H50)</f>
        <v>795</v>
      </c>
      <c r="F50" s="77">
        <f aca="true" t="shared" si="18" ref="F50:AF50">SUM(F28:F49)</f>
        <v>180</v>
      </c>
      <c r="G50" s="77">
        <f t="shared" si="18"/>
        <v>15</v>
      </c>
      <c r="H50" s="78">
        <f t="shared" si="18"/>
        <v>600</v>
      </c>
      <c r="I50" s="76">
        <f t="shared" si="18"/>
        <v>30</v>
      </c>
      <c r="J50" s="76">
        <f t="shared" si="18"/>
        <v>15</v>
      </c>
      <c r="K50" s="76">
        <f t="shared" si="18"/>
        <v>60</v>
      </c>
      <c r="L50" s="79">
        <f t="shared" si="18"/>
        <v>7</v>
      </c>
      <c r="M50" s="76">
        <f t="shared" si="18"/>
        <v>75</v>
      </c>
      <c r="N50" s="76">
        <f t="shared" si="18"/>
        <v>0</v>
      </c>
      <c r="O50" s="80">
        <f t="shared" si="18"/>
        <v>135</v>
      </c>
      <c r="P50" s="79">
        <f t="shared" si="18"/>
        <v>15</v>
      </c>
      <c r="Q50" s="76">
        <f t="shared" si="18"/>
        <v>75</v>
      </c>
      <c r="R50" s="76">
        <f t="shared" si="18"/>
        <v>0</v>
      </c>
      <c r="S50" s="80">
        <f t="shared" si="18"/>
        <v>105</v>
      </c>
      <c r="T50" s="79">
        <f t="shared" si="18"/>
        <v>12</v>
      </c>
      <c r="U50" s="76">
        <f t="shared" si="18"/>
        <v>0</v>
      </c>
      <c r="V50" s="76">
        <f t="shared" si="18"/>
        <v>0</v>
      </c>
      <c r="W50" s="80">
        <f t="shared" si="18"/>
        <v>120</v>
      </c>
      <c r="X50" s="79">
        <f t="shared" si="18"/>
        <v>8</v>
      </c>
      <c r="Y50" s="76">
        <f t="shared" si="18"/>
        <v>0</v>
      </c>
      <c r="Z50" s="76">
        <f t="shared" si="18"/>
        <v>0</v>
      </c>
      <c r="AA50" s="80">
        <f t="shared" si="18"/>
        <v>150</v>
      </c>
      <c r="AB50" s="79">
        <f t="shared" si="18"/>
        <v>12</v>
      </c>
      <c r="AC50" s="76">
        <f t="shared" si="18"/>
        <v>0</v>
      </c>
      <c r="AD50" s="76">
        <f t="shared" si="18"/>
        <v>0</v>
      </c>
      <c r="AE50" s="80">
        <f t="shared" si="18"/>
        <v>30</v>
      </c>
      <c r="AF50" s="79">
        <f t="shared" si="18"/>
        <v>27</v>
      </c>
    </row>
    <row r="51" spans="1:32" ht="14.25" customHeight="1" thickBot="1">
      <c r="A51" s="253" t="s">
        <v>140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5"/>
    </row>
    <row r="52" spans="1:32" ht="21.75" customHeight="1">
      <c r="A52" s="160">
        <v>40</v>
      </c>
      <c r="B52" s="161" t="s">
        <v>131</v>
      </c>
      <c r="C52" s="162"/>
      <c r="D52" s="163">
        <v>3</v>
      </c>
      <c r="E52" s="164">
        <f>SUM(F52,G52,H52)</f>
        <v>15</v>
      </c>
      <c r="F52" s="165">
        <f>SUM(I52,M52,Q52,U52,Y52,AC52)</f>
        <v>15</v>
      </c>
      <c r="G52" s="165">
        <f>SUM(J52,N52,R52,V52,Z52,AD52)</f>
        <v>0</v>
      </c>
      <c r="H52" s="166">
        <f>SUM(K52,O52,S52,W52,AA52,AE52)</f>
        <v>0</v>
      </c>
      <c r="I52" s="167"/>
      <c r="J52" s="168"/>
      <c r="K52" s="169"/>
      <c r="L52" s="170"/>
      <c r="M52" s="167"/>
      <c r="N52" s="171"/>
      <c r="O52" s="169"/>
      <c r="P52" s="170"/>
      <c r="Q52" s="167">
        <v>15</v>
      </c>
      <c r="R52" s="171"/>
      <c r="S52" s="169"/>
      <c r="T52" s="170">
        <v>2</v>
      </c>
      <c r="U52" s="167"/>
      <c r="V52" s="171"/>
      <c r="W52" s="169"/>
      <c r="X52" s="170"/>
      <c r="Y52" s="167"/>
      <c r="Z52" s="171"/>
      <c r="AA52" s="169"/>
      <c r="AB52" s="170"/>
      <c r="AC52" s="167"/>
      <c r="AD52" s="171"/>
      <c r="AE52" s="169"/>
      <c r="AF52" s="172"/>
    </row>
    <row r="53" spans="1:32" ht="33.75" customHeight="1">
      <c r="A53" s="160">
        <v>41</v>
      </c>
      <c r="B53" s="173" t="s">
        <v>137</v>
      </c>
      <c r="C53" s="174"/>
      <c r="D53" s="175">
        <v>4</v>
      </c>
      <c r="E53" s="164">
        <f aca="true" t="shared" si="19" ref="E53:E63">SUM(F53,G53,H53)</f>
        <v>30</v>
      </c>
      <c r="F53" s="165">
        <f aca="true" t="shared" si="20" ref="F53:F63">SUM(I53,M53,Q53,U53,Y53,AC53)</f>
        <v>15</v>
      </c>
      <c r="G53" s="165">
        <f aca="true" t="shared" si="21" ref="G53:G63">SUM(J53,N53,R53,V53,Z53,AD53)</f>
        <v>0</v>
      </c>
      <c r="H53" s="166">
        <f aca="true" t="shared" si="22" ref="H53:H63">SUM(K53,O53,S53,W53,AA53,AE53)</f>
        <v>15</v>
      </c>
      <c r="I53" s="176"/>
      <c r="J53" s="177"/>
      <c r="K53" s="178"/>
      <c r="L53" s="179"/>
      <c r="M53" s="176"/>
      <c r="N53" s="180"/>
      <c r="O53" s="178"/>
      <c r="P53" s="179"/>
      <c r="Q53" s="176"/>
      <c r="R53" s="180"/>
      <c r="S53" s="178"/>
      <c r="T53" s="179"/>
      <c r="U53" s="176">
        <v>15</v>
      </c>
      <c r="V53" s="180"/>
      <c r="W53" s="178">
        <v>15</v>
      </c>
      <c r="X53" s="179">
        <v>3</v>
      </c>
      <c r="Y53" s="176"/>
      <c r="Z53" s="180"/>
      <c r="AA53" s="178"/>
      <c r="AB53" s="179"/>
      <c r="AC53" s="176"/>
      <c r="AD53" s="180"/>
      <c r="AE53" s="178"/>
      <c r="AF53" s="181"/>
    </row>
    <row r="54" spans="1:32" ht="42" customHeight="1">
      <c r="A54" s="182">
        <v>42</v>
      </c>
      <c r="B54" s="173" t="s">
        <v>132</v>
      </c>
      <c r="C54" s="174">
        <v>5</v>
      </c>
      <c r="D54" s="175">
        <v>5</v>
      </c>
      <c r="E54" s="164">
        <f t="shared" si="19"/>
        <v>45</v>
      </c>
      <c r="F54" s="165">
        <f t="shared" si="20"/>
        <v>15</v>
      </c>
      <c r="G54" s="165">
        <f t="shared" si="21"/>
        <v>0</v>
      </c>
      <c r="H54" s="166">
        <f t="shared" si="22"/>
        <v>30</v>
      </c>
      <c r="I54" s="176"/>
      <c r="J54" s="177"/>
      <c r="K54" s="178"/>
      <c r="L54" s="179"/>
      <c r="M54" s="176"/>
      <c r="N54" s="180"/>
      <c r="O54" s="178"/>
      <c r="P54" s="179"/>
      <c r="Q54" s="176"/>
      <c r="R54" s="180"/>
      <c r="S54" s="178"/>
      <c r="T54" s="179"/>
      <c r="U54" s="176"/>
      <c r="V54" s="180"/>
      <c r="W54" s="178"/>
      <c r="X54" s="179"/>
      <c r="Y54" s="176">
        <v>15</v>
      </c>
      <c r="Z54" s="180"/>
      <c r="AA54" s="178">
        <v>30</v>
      </c>
      <c r="AB54" s="179">
        <v>4</v>
      </c>
      <c r="AC54" s="176"/>
      <c r="AD54" s="180"/>
      <c r="AE54" s="178"/>
      <c r="AF54" s="181"/>
    </row>
    <row r="55" spans="1:32" ht="45" customHeight="1">
      <c r="A55" s="160">
        <v>43</v>
      </c>
      <c r="B55" s="173" t="s">
        <v>133</v>
      </c>
      <c r="C55" s="174">
        <v>5</v>
      </c>
      <c r="D55" s="175">
        <v>5</v>
      </c>
      <c r="E55" s="164">
        <f t="shared" si="19"/>
        <v>30</v>
      </c>
      <c r="F55" s="165">
        <f t="shared" si="20"/>
        <v>15</v>
      </c>
      <c r="G55" s="165">
        <f t="shared" si="21"/>
        <v>0</v>
      </c>
      <c r="H55" s="166">
        <f t="shared" si="22"/>
        <v>15</v>
      </c>
      <c r="I55" s="176"/>
      <c r="J55" s="177"/>
      <c r="K55" s="178"/>
      <c r="L55" s="179"/>
      <c r="M55" s="176"/>
      <c r="N55" s="180"/>
      <c r="O55" s="178"/>
      <c r="P55" s="179"/>
      <c r="Q55" s="176"/>
      <c r="R55" s="180"/>
      <c r="S55" s="178"/>
      <c r="T55" s="179"/>
      <c r="U55" s="176"/>
      <c r="V55" s="180"/>
      <c r="W55" s="178"/>
      <c r="X55" s="179"/>
      <c r="Y55" s="176">
        <v>15</v>
      </c>
      <c r="Z55" s="180"/>
      <c r="AA55" s="178">
        <v>15</v>
      </c>
      <c r="AB55" s="179">
        <v>3</v>
      </c>
      <c r="AC55" s="176"/>
      <c r="AD55" s="180"/>
      <c r="AE55" s="178"/>
      <c r="AF55" s="181"/>
    </row>
    <row r="56" spans="1:32" ht="24" customHeight="1">
      <c r="A56" s="182">
        <v>44</v>
      </c>
      <c r="B56" s="173" t="s">
        <v>123</v>
      </c>
      <c r="C56" s="174">
        <v>4</v>
      </c>
      <c r="D56" s="175">
        <v>4</v>
      </c>
      <c r="E56" s="164">
        <f t="shared" si="19"/>
        <v>45</v>
      </c>
      <c r="F56" s="165">
        <f t="shared" si="20"/>
        <v>15</v>
      </c>
      <c r="G56" s="165">
        <f t="shared" si="21"/>
        <v>0</v>
      </c>
      <c r="H56" s="166">
        <f t="shared" si="22"/>
        <v>30</v>
      </c>
      <c r="I56" s="176"/>
      <c r="J56" s="177"/>
      <c r="K56" s="178"/>
      <c r="L56" s="179"/>
      <c r="M56" s="176"/>
      <c r="N56" s="180"/>
      <c r="O56" s="178"/>
      <c r="P56" s="179"/>
      <c r="Q56" s="176"/>
      <c r="R56" s="180"/>
      <c r="S56" s="178"/>
      <c r="T56" s="179"/>
      <c r="U56" s="176">
        <v>15</v>
      </c>
      <c r="V56" s="180"/>
      <c r="W56" s="178">
        <v>30</v>
      </c>
      <c r="X56" s="179">
        <v>4</v>
      </c>
      <c r="Y56" s="176"/>
      <c r="Z56" s="180"/>
      <c r="AA56" s="178"/>
      <c r="AB56" s="179"/>
      <c r="AC56" s="176"/>
      <c r="AD56" s="180"/>
      <c r="AE56" s="178"/>
      <c r="AF56" s="181"/>
    </row>
    <row r="57" spans="1:32" ht="23.25" customHeight="1">
      <c r="A57" s="160">
        <v>45</v>
      </c>
      <c r="B57" s="173" t="s">
        <v>124</v>
      </c>
      <c r="C57" s="174"/>
      <c r="D57" s="175">
        <v>4</v>
      </c>
      <c r="E57" s="164">
        <f t="shared" si="19"/>
        <v>30</v>
      </c>
      <c r="F57" s="165">
        <f t="shared" si="20"/>
        <v>0</v>
      </c>
      <c r="G57" s="165">
        <f t="shared" si="21"/>
        <v>0</v>
      </c>
      <c r="H57" s="166">
        <f t="shared" si="22"/>
        <v>30</v>
      </c>
      <c r="I57" s="176"/>
      <c r="J57" s="177"/>
      <c r="K57" s="178"/>
      <c r="L57" s="179"/>
      <c r="M57" s="176"/>
      <c r="N57" s="180"/>
      <c r="O57" s="178"/>
      <c r="P57" s="179"/>
      <c r="Q57" s="176"/>
      <c r="R57" s="180"/>
      <c r="S57" s="178"/>
      <c r="T57" s="179"/>
      <c r="U57" s="176"/>
      <c r="V57" s="180"/>
      <c r="W57" s="178">
        <v>30</v>
      </c>
      <c r="X57" s="179">
        <v>2</v>
      </c>
      <c r="Y57" s="176"/>
      <c r="Z57" s="180"/>
      <c r="AA57" s="178"/>
      <c r="AB57" s="179"/>
      <c r="AC57" s="176"/>
      <c r="AD57" s="180"/>
      <c r="AE57" s="178"/>
      <c r="AF57" s="181"/>
    </row>
    <row r="58" spans="1:32" ht="31.5" customHeight="1">
      <c r="A58" s="160">
        <v>46</v>
      </c>
      <c r="B58" s="173" t="s">
        <v>134</v>
      </c>
      <c r="C58" s="174">
        <v>5</v>
      </c>
      <c r="D58" s="175">
        <v>5</v>
      </c>
      <c r="E58" s="164">
        <f t="shared" si="19"/>
        <v>30</v>
      </c>
      <c r="F58" s="165">
        <f t="shared" si="20"/>
        <v>15</v>
      </c>
      <c r="G58" s="165">
        <f t="shared" si="21"/>
        <v>0</v>
      </c>
      <c r="H58" s="166">
        <f t="shared" si="22"/>
        <v>15</v>
      </c>
      <c r="I58" s="176"/>
      <c r="J58" s="177"/>
      <c r="K58" s="178"/>
      <c r="L58" s="179"/>
      <c r="M58" s="176"/>
      <c r="N58" s="180"/>
      <c r="O58" s="178"/>
      <c r="P58" s="179"/>
      <c r="Q58" s="176"/>
      <c r="R58" s="180"/>
      <c r="S58" s="178"/>
      <c r="T58" s="179"/>
      <c r="U58" s="176"/>
      <c r="V58" s="180"/>
      <c r="W58" s="178"/>
      <c r="X58" s="179"/>
      <c r="Y58" s="176">
        <v>15</v>
      </c>
      <c r="Z58" s="180"/>
      <c r="AA58" s="178">
        <v>15</v>
      </c>
      <c r="AB58" s="179">
        <v>3</v>
      </c>
      <c r="AC58" s="180"/>
      <c r="AD58" s="183"/>
      <c r="AE58" s="181"/>
      <c r="AF58" s="181"/>
    </row>
    <row r="59" spans="1:32" ht="24" customHeight="1">
      <c r="A59" s="160">
        <v>47</v>
      </c>
      <c r="B59" s="173" t="s">
        <v>126</v>
      </c>
      <c r="C59" s="174"/>
      <c r="D59" s="175">
        <v>4</v>
      </c>
      <c r="E59" s="164">
        <f>SUM(F59,G59,H59)</f>
        <v>30</v>
      </c>
      <c r="F59" s="165">
        <f aca="true" t="shared" si="23" ref="F59:H61">SUM(I59,M59,Q59,U59,Y59,AC59)</f>
        <v>15</v>
      </c>
      <c r="G59" s="165">
        <f t="shared" si="23"/>
        <v>0</v>
      </c>
      <c r="H59" s="166">
        <f t="shared" si="23"/>
        <v>15</v>
      </c>
      <c r="I59" s="176"/>
      <c r="J59" s="177"/>
      <c r="K59" s="178"/>
      <c r="L59" s="179"/>
      <c r="M59" s="176"/>
      <c r="N59" s="180"/>
      <c r="O59" s="178"/>
      <c r="P59" s="179"/>
      <c r="Q59" s="176"/>
      <c r="R59" s="180"/>
      <c r="S59" s="178"/>
      <c r="T59" s="179"/>
      <c r="U59" s="176">
        <v>15</v>
      </c>
      <c r="V59" s="180"/>
      <c r="W59" s="178">
        <v>15</v>
      </c>
      <c r="X59" s="179">
        <v>3</v>
      </c>
      <c r="Y59" s="176"/>
      <c r="Z59" s="180"/>
      <c r="AA59" s="178"/>
      <c r="AB59" s="179"/>
      <c r="AC59" s="180"/>
      <c r="AD59" s="183"/>
      <c r="AE59" s="181"/>
      <c r="AF59" s="181"/>
    </row>
    <row r="60" spans="1:32" ht="30.75" customHeight="1">
      <c r="A60" s="160">
        <v>48</v>
      </c>
      <c r="B60" s="173" t="s">
        <v>127</v>
      </c>
      <c r="C60" s="174"/>
      <c r="D60" s="175">
        <v>5</v>
      </c>
      <c r="E60" s="164">
        <f>SUM(F60,G60,H60)</f>
        <v>30</v>
      </c>
      <c r="F60" s="165">
        <f t="shared" si="23"/>
        <v>0</v>
      </c>
      <c r="G60" s="165">
        <f t="shared" si="23"/>
        <v>0</v>
      </c>
      <c r="H60" s="166">
        <f t="shared" si="23"/>
        <v>30</v>
      </c>
      <c r="I60" s="176"/>
      <c r="J60" s="177"/>
      <c r="K60" s="178"/>
      <c r="L60" s="179"/>
      <c r="M60" s="176"/>
      <c r="N60" s="180"/>
      <c r="O60" s="178"/>
      <c r="P60" s="179"/>
      <c r="Q60" s="176"/>
      <c r="R60" s="180"/>
      <c r="S60" s="178"/>
      <c r="T60" s="179"/>
      <c r="U60" s="176"/>
      <c r="V60" s="180"/>
      <c r="W60" s="178"/>
      <c r="X60" s="179"/>
      <c r="Y60" s="176"/>
      <c r="Z60" s="180"/>
      <c r="AA60" s="178">
        <v>30</v>
      </c>
      <c r="AB60" s="179">
        <v>2</v>
      </c>
      <c r="AC60" s="180"/>
      <c r="AD60" s="183"/>
      <c r="AE60" s="181"/>
      <c r="AF60" s="181"/>
    </row>
    <row r="61" spans="1:32" ht="30.75" customHeight="1">
      <c r="A61" s="160">
        <v>49</v>
      </c>
      <c r="B61" s="173" t="s">
        <v>128</v>
      </c>
      <c r="C61" s="174"/>
      <c r="D61" s="175">
        <v>5</v>
      </c>
      <c r="E61" s="164">
        <f>SUM(F61,G61,H61)</f>
        <v>30</v>
      </c>
      <c r="F61" s="165">
        <f t="shared" si="23"/>
        <v>15</v>
      </c>
      <c r="G61" s="165">
        <f t="shared" si="23"/>
        <v>0</v>
      </c>
      <c r="H61" s="166">
        <f t="shared" si="23"/>
        <v>15</v>
      </c>
      <c r="I61" s="176"/>
      <c r="J61" s="177"/>
      <c r="K61" s="178"/>
      <c r="L61" s="179"/>
      <c r="M61" s="176"/>
      <c r="N61" s="180"/>
      <c r="O61" s="178"/>
      <c r="P61" s="179"/>
      <c r="Q61" s="176"/>
      <c r="R61" s="180"/>
      <c r="S61" s="178"/>
      <c r="T61" s="179"/>
      <c r="U61" s="176"/>
      <c r="V61" s="180"/>
      <c r="W61" s="178"/>
      <c r="X61" s="179"/>
      <c r="Y61" s="176">
        <v>15</v>
      </c>
      <c r="Z61" s="180"/>
      <c r="AA61" s="178">
        <v>15</v>
      </c>
      <c r="AB61" s="179">
        <v>3</v>
      </c>
      <c r="AC61" s="180"/>
      <c r="AD61" s="183"/>
      <c r="AE61" s="181"/>
      <c r="AF61" s="181"/>
    </row>
    <row r="62" spans="1:32" ht="30.75" customHeight="1">
      <c r="A62" s="160">
        <v>50</v>
      </c>
      <c r="B62" s="173" t="s">
        <v>129</v>
      </c>
      <c r="C62" s="174"/>
      <c r="D62" s="175">
        <v>6</v>
      </c>
      <c r="E62" s="164">
        <f t="shared" si="19"/>
        <v>30</v>
      </c>
      <c r="F62" s="165">
        <f t="shared" si="20"/>
        <v>15</v>
      </c>
      <c r="G62" s="165">
        <f t="shared" si="21"/>
        <v>0</v>
      </c>
      <c r="H62" s="166">
        <f t="shared" si="22"/>
        <v>15</v>
      </c>
      <c r="I62" s="176"/>
      <c r="J62" s="177"/>
      <c r="K62" s="178"/>
      <c r="L62" s="179"/>
      <c r="M62" s="176"/>
      <c r="N62" s="180"/>
      <c r="O62" s="178"/>
      <c r="P62" s="179"/>
      <c r="Q62" s="176"/>
      <c r="R62" s="180"/>
      <c r="S62" s="178"/>
      <c r="T62" s="179"/>
      <c r="U62" s="176"/>
      <c r="V62" s="180"/>
      <c r="W62" s="178"/>
      <c r="X62" s="179"/>
      <c r="Y62" s="176"/>
      <c r="Z62" s="180"/>
      <c r="AA62" s="178"/>
      <c r="AB62" s="179"/>
      <c r="AC62" s="180">
        <v>15</v>
      </c>
      <c r="AD62" s="183"/>
      <c r="AE62" s="181">
        <v>15</v>
      </c>
      <c r="AF62" s="181">
        <v>3</v>
      </c>
    </row>
    <row r="63" spans="1:32" ht="33.75" customHeight="1" thickBot="1">
      <c r="A63" s="160">
        <v>51</v>
      </c>
      <c r="B63" s="173" t="s">
        <v>135</v>
      </c>
      <c r="C63" s="174"/>
      <c r="D63" s="175">
        <v>6</v>
      </c>
      <c r="E63" s="164">
        <f t="shared" si="19"/>
        <v>15</v>
      </c>
      <c r="F63" s="165">
        <f t="shared" si="20"/>
        <v>0</v>
      </c>
      <c r="G63" s="165">
        <f t="shared" si="21"/>
        <v>0</v>
      </c>
      <c r="H63" s="166">
        <f t="shared" si="22"/>
        <v>15</v>
      </c>
      <c r="I63" s="176"/>
      <c r="J63" s="177"/>
      <c r="K63" s="178"/>
      <c r="L63" s="179"/>
      <c r="M63" s="176"/>
      <c r="N63" s="180"/>
      <c r="O63" s="178"/>
      <c r="P63" s="179"/>
      <c r="Q63" s="176"/>
      <c r="R63" s="180"/>
      <c r="S63" s="178"/>
      <c r="T63" s="179"/>
      <c r="U63" s="176"/>
      <c r="V63" s="180"/>
      <c r="W63" s="178"/>
      <c r="X63" s="179"/>
      <c r="Y63" s="184"/>
      <c r="Z63" s="185"/>
      <c r="AA63" s="186"/>
      <c r="AB63" s="187"/>
      <c r="AC63" s="185"/>
      <c r="AD63" s="188"/>
      <c r="AE63" s="189">
        <v>15</v>
      </c>
      <c r="AF63" s="189">
        <v>1</v>
      </c>
    </row>
    <row r="64" spans="1:32" ht="13.5" thickBot="1">
      <c r="A64" s="253" t="s">
        <v>13</v>
      </c>
      <c r="B64" s="254"/>
      <c r="C64" s="254"/>
      <c r="D64" s="255"/>
      <c r="E64" s="76">
        <f>SUM(E52:E63)</f>
        <v>360</v>
      </c>
      <c r="F64" s="77">
        <f aca="true" t="shared" si="24" ref="F64:AC64">SUM(F52:F63)</f>
        <v>135</v>
      </c>
      <c r="G64" s="77">
        <f t="shared" si="24"/>
        <v>0</v>
      </c>
      <c r="H64" s="82">
        <f t="shared" si="24"/>
        <v>225</v>
      </c>
      <c r="I64" s="81">
        <f t="shared" si="24"/>
        <v>0</v>
      </c>
      <c r="J64" s="77">
        <f t="shared" si="24"/>
        <v>0</v>
      </c>
      <c r="K64" s="82">
        <f t="shared" si="24"/>
        <v>0</v>
      </c>
      <c r="L64" s="83">
        <f t="shared" si="24"/>
        <v>0</v>
      </c>
      <c r="M64" s="81">
        <f t="shared" si="24"/>
        <v>0</v>
      </c>
      <c r="N64" s="77">
        <f t="shared" si="24"/>
        <v>0</v>
      </c>
      <c r="O64" s="82">
        <f t="shared" si="24"/>
        <v>0</v>
      </c>
      <c r="P64" s="83">
        <f t="shared" si="24"/>
        <v>0</v>
      </c>
      <c r="Q64" s="81">
        <f t="shared" si="24"/>
        <v>15</v>
      </c>
      <c r="R64" s="77">
        <f t="shared" si="24"/>
        <v>0</v>
      </c>
      <c r="S64" s="82">
        <f t="shared" si="24"/>
        <v>0</v>
      </c>
      <c r="T64" s="79">
        <f t="shared" si="24"/>
        <v>2</v>
      </c>
      <c r="U64" s="76">
        <f t="shared" si="24"/>
        <v>45</v>
      </c>
      <c r="V64" s="77">
        <f t="shared" si="24"/>
        <v>0</v>
      </c>
      <c r="W64" s="78">
        <f t="shared" si="24"/>
        <v>90</v>
      </c>
      <c r="X64" s="80">
        <f t="shared" si="24"/>
        <v>12</v>
      </c>
      <c r="Y64" s="34">
        <f t="shared" si="24"/>
        <v>60</v>
      </c>
      <c r="Z64" s="126">
        <f t="shared" si="24"/>
        <v>0</v>
      </c>
      <c r="AA64" s="127">
        <f t="shared" si="24"/>
        <v>105</v>
      </c>
      <c r="AB64" s="128">
        <f t="shared" si="24"/>
        <v>15</v>
      </c>
      <c r="AC64" s="129">
        <f t="shared" si="24"/>
        <v>15</v>
      </c>
      <c r="AD64" s="126">
        <f>SUM(AD28:AD63)</f>
        <v>0</v>
      </c>
      <c r="AE64" s="127">
        <f>SUM(AE52:AE63)</f>
        <v>30</v>
      </c>
      <c r="AF64" s="128">
        <f>SUM(AF52:AF63)</f>
        <v>4</v>
      </c>
    </row>
    <row r="65" spans="1:32" ht="13.5" customHeight="1" thickBot="1">
      <c r="A65" s="253" t="s">
        <v>149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5"/>
    </row>
    <row r="66" spans="1:32" ht="24.75" customHeight="1">
      <c r="A66" s="43">
        <v>52</v>
      </c>
      <c r="B66" s="86" t="s">
        <v>50</v>
      </c>
      <c r="C66" s="45"/>
      <c r="D66" s="46">
        <v>4</v>
      </c>
      <c r="E66" s="89">
        <f aca="true" t="shared" si="25" ref="E66:E71">SUM(F66,G66,H66)</f>
        <v>15</v>
      </c>
      <c r="F66" s="90">
        <f aca="true" t="shared" si="26" ref="F66:H71">SUM(I66,M66,Q66,U66,Y66,AC66)</f>
        <v>15</v>
      </c>
      <c r="G66" s="90">
        <f t="shared" si="26"/>
        <v>0</v>
      </c>
      <c r="H66" s="91">
        <f t="shared" si="26"/>
        <v>0</v>
      </c>
      <c r="I66" s="45"/>
      <c r="J66" s="130"/>
      <c r="K66" s="131"/>
      <c r="L66" s="131"/>
      <c r="M66" s="45"/>
      <c r="N66" s="132"/>
      <c r="O66" s="53"/>
      <c r="P66" s="131"/>
      <c r="Q66" s="45"/>
      <c r="R66" s="132"/>
      <c r="S66" s="53"/>
      <c r="T66" s="131"/>
      <c r="U66" s="45">
        <v>15</v>
      </c>
      <c r="V66" s="132"/>
      <c r="W66" s="53"/>
      <c r="X66" s="131">
        <v>2</v>
      </c>
      <c r="Y66" s="45"/>
      <c r="Z66" s="132"/>
      <c r="AA66" s="49"/>
      <c r="AB66" s="131"/>
      <c r="AC66" s="45"/>
      <c r="AD66" s="132"/>
      <c r="AE66" s="53"/>
      <c r="AF66" s="51"/>
    </row>
    <row r="67" spans="1:32" ht="44.25" customHeight="1">
      <c r="A67" s="43">
        <v>53</v>
      </c>
      <c r="B67" s="86" t="s">
        <v>23</v>
      </c>
      <c r="C67" s="14"/>
      <c r="D67" s="46">
        <v>2</v>
      </c>
      <c r="E67" s="47">
        <f t="shared" si="25"/>
        <v>15</v>
      </c>
      <c r="F67" s="48">
        <f t="shared" si="26"/>
        <v>15</v>
      </c>
      <c r="G67" s="48">
        <f t="shared" si="26"/>
        <v>0</v>
      </c>
      <c r="H67" s="49">
        <f t="shared" si="26"/>
        <v>0</v>
      </c>
      <c r="I67" s="14"/>
      <c r="J67" s="133"/>
      <c r="K67" s="134"/>
      <c r="L67" s="134"/>
      <c r="M67" s="14">
        <v>15</v>
      </c>
      <c r="N67" s="133"/>
      <c r="O67" s="58"/>
      <c r="P67" s="134">
        <v>1</v>
      </c>
      <c r="Q67" s="14"/>
      <c r="R67" s="133"/>
      <c r="S67" s="58"/>
      <c r="T67" s="134"/>
      <c r="U67" s="14"/>
      <c r="V67" s="133"/>
      <c r="W67" s="58"/>
      <c r="X67" s="134"/>
      <c r="Y67" s="14"/>
      <c r="Z67" s="133"/>
      <c r="AA67" s="58"/>
      <c r="AB67" s="134"/>
      <c r="AC67" s="14"/>
      <c r="AD67" s="133"/>
      <c r="AE67" s="58"/>
      <c r="AF67" s="17"/>
    </row>
    <row r="68" spans="1:32" ht="25.5" customHeight="1">
      <c r="A68" s="43">
        <v>54</v>
      </c>
      <c r="B68" s="135" t="s">
        <v>27</v>
      </c>
      <c r="C68" s="14"/>
      <c r="D68" s="46">
        <v>2.3</v>
      </c>
      <c r="E68" s="47">
        <f t="shared" si="25"/>
        <v>60</v>
      </c>
      <c r="F68" s="48">
        <f t="shared" si="26"/>
        <v>30</v>
      </c>
      <c r="G68" s="48">
        <f t="shared" si="26"/>
        <v>0</v>
      </c>
      <c r="H68" s="49">
        <f t="shared" si="26"/>
        <v>30</v>
      </c>
      <c r="I68" s="14"/>
      <c r="J68" s="133"/>
      <c r="K68" s="134"/>
      <c r="L68" s="134"/>
      <c r="M68" s="14">
        <v>15</v>
      </c>
      <c r="N68" s="133"/>
      <c r="O68" s="58">
        <v>15</v>
      </c>
      <c r="P68" s="134">
        <v>2</v>
      </c>
      <c r="Q68" s="14">
        <v>15</v>
      </c>
      <c r="R68" s="133"/>
      <c r="S68" s="58">
        <v>15</v>
      </c>
      <c r="T68" s="134">
        <v>2</v>
      </c>
      <c r="U68" s="14"/>
      <c r="V68" s="133"/>
      <c r="W68" s="58"/>
      <c r="X68" s="134"/>
      <c r="Y68" s="14"/>
      <c r="Z68" s="133"/>
      <c r="AA68" s="58"/>
      <c r="AB68" s="134"/>
      <c r="AC68" s="14"/>
      <c r="AD68" s="133"/>
      <c r="AE68" s="58"/>
      <c r="AF68" s="17"/>
    </row>
    <row r="69" spans="1:32" ht="22.5">
      <c r="A69" s="43">
        <v>55</v>
      </c>
      <c r="B69" s="44" t="s">
        <v>55</v>
      </c>
      <c r="C69" s="14">
        <v>1</v>
      </c>
      <c r="D69" s="46">
        <v>1</v>
      </c>
      <c r="E69" s="47">
        <f>SUM(F69,G69,H69)</f>
        <v>45</v>
      </c>
      <c r="F69" s="48">
        <f t="shared" si="26"/>
        <v>30</v>
      </c>
      <c r="G69" s="48">
        <f t="shared" si="26"/>
        <v>15</v>
      </c>
      <c r="H69" s="49">
        <f t="shared" si="26"/>
        <v>0</v>
      </c>
      <c r="I69" s="14">
        <v>30</v>
      </c>
      <c r="J69" s="133">
        <v>15</v>
      </c>
      <c r="K69" s="134"/>
      <c r="L69" s="134">
        <v>4</v>
      </c>
      <c r="M69" s="14"/>
      <c r="N69" s="133"/>
      <c r="O69" s="58"/>
      <c r="P69" s="134"/>
      <c r="Q69" s="14"/>
      <c r="R69" s="133"/>
      <c r="S69" s="58"/>
      <c r="T69" s="134"/>
      <c r="U69" s="14"/>
      <c r="V69" s="133"/>
      <c r="W69" s="58"/>
      <c r="X69" s="134"/>
      <c r="Y69" s="14"/>
      <c r="Z69" s="133"/>
      <c r="AA69" s="58"/>
      <c r="AB69" s="134"/>
      <c r="AC69" s="14"/>
      <c r="AD69" s="133"/>
      <c r="AE69" s="58"/>
      <c r="AF69" s="17"/>
    </row>
    <row r="70" spans="1:32" ht="22.5">
      <c r="A70" s="60">
        <v>56</v>
      </c>
      <c r="B70" s="61" t="s">
        <v>57</v>
      </c>
      <c r="C70" s="62"/>
      <c r="D70" s="63">
        <v>1</v>
      </c>
      <c r="E70" s="136">
        <f>SUM(F70,G70,H70)</f>
        <v>30</v>
      </c>
      <c r="F70" s="137">
        <f>SUM(I70,M70,Q70,U70,Y70,AC70)</f>
        <v>0</v>
      </c>
      <c r="G70" s="137">
        <f>SUM(J70,N70,R70,V70,Z70,AD70)</f>
        <v>0</v>
      </c>
      <c r="H70" s="138">
        <f>SUM(K70,O70,S70,W70,AA70,AE70)</f>
        <v>30</v>
      </c>
      <c r="I70" s="139"/>
      <c r="J70" s="140"/>
      <c r="K70" s="141">
        <v>30</v>
      </c>
      <c r="L70" s="141">
        <v>2</v>
      </c>
      <c r="M70" s="139"/>
      <c r="N70" s="140"/>
      <c r="O70" s="142"/>
      <c r="P70" s="141"/>
      <c r="Q70" s="139"/>
      <c r="R70" s="140"/>
      <c r="S70" s="142"/>
      <c r="T70" s="141"/>
      <c r="U70" s="139"/>
      <c r="V70" s="140"/>
      <c r="W70" s="142"/>
      <c r="X70" s="141"/>
      <c r="Y70" s="139"/>
      <c r="Z70" s="140"/>
      <c r="AA70" s="142"/>
      <c r="AB70" s="141"/>
      <c r="AC70" s="139"/>
      <c r="AD70" s="140"/>
      <c r="AE70" s="142"/>
      <c r="AF70" s="143"/>
    </row>
    <row r="71" spans="1:32" ht="22.5">
      <c r="A71" s="144">
        <v>57</v>
      </c>
      <c r="B71" s="145" t="s">
        <v>17</v>
      </c>
      <c r="C71" s="62"/>
      <c r="D71" s="146">
        <v>1.2</v>
      </c>
      <c r="E71" s="64">
        <f t="shared" si="25"/>
        <v>60</v>
      </c>
      <c r="F71" s="65">
        <f t="shared" si="26"/>
        <v>0</v>
      </c>
      <c r="G71" s="65">
        <f t="shared" si="26"/>
        <v>60</v>
      </c>
      <c r="H71" s="66">
        <f t="shared" si="26"/>
        <v>0</v>
      </c>
      <c r="I71" s="62"/>
      <c r="J71" s="69">
        <v>30</v>
      </c>
      <c r="K71" s="71"/>
      <c r="L71" s="71"/>
      <c r="M71" s="62"/>
      <c r="N71" s="69">
        <v>30</v>
      </c>
      <c r="O71" s="70"/>
      <c r="P71" s="71"/>
      <c r="Q71" s="147"/>
      <c r="R71" s="69"/>
      <c r="S71" s="70"/>
      <c r="T71" s="71"/>
      <c r="U71" s="62"/>
      <c r="V71" s="69"/>
      <c r="W71" s="70"/>
      <c r="X71" s="71"/>
      <c r="Y71" s="147"/>
      <c r="Z71" s="69"/>
      <c r="AA71" s="70"/>
      <c r="AB71" s="71"/>
      <c r="AC71" s="62"/>
      <c r="AD71" s="69"/>
      <c r="AE71" s="70"/>
      <c r="AF71" s="68"/>
    </row>
    <row r="72" spans="1:32" ht="13.5" thickBot="1">
      <c r="A72" s="260" t="s">
        <v>13</v>
      </c>
      <c r="B72" s="261"/>
      <c r="C72" s="261"/>
      <c r="D72" s="262"/>
      <c r="E72" s="129">
        <f aca="true" t="shared" si="27" ref="E72:AF72">SUM(E66:E71)</f>
        <v>225</v>
      </c>
      <c r="F72" s="126">
        <f t="shared" si="27"/>
        <v>90</v>
      </c>
      <c r="G72" s="126">
        <f t="shared" si="27"/>
        <v>75</v>
      </c>
      <c r="H72" s="35">
        <f t="shared" si="27"/>
        <v>60</v>
      </c>
      <c r="I72" s="129">
        <f t="shared" si="27"/>
        <v>30</v>
      </c>
      <c r="J72" s="126">
        <f t="shared" si="27"/>
        <v>45</v>
      </c>
      <c r="K72" s="127">
        <f t="shared" si="27"/>
        <v>30</v>
      </c>
      <c r="L72" s="148">
        <f t="shared" si="27"/>
        <v>6</v>
      </c>
      <c r="M72" s="34">
        <f t="shared" si="27"/>
        <v>30</v>
      </c>
      <c r="N72" s="126">
        <f t="shared" si="27"/>
        <v>30</v>
      </c>
      <c r="O72" s="127">
        <f t="shared" si="27"/>
        <v>15</v>
      </c>
      <c r="P72" s="148">
        <f t="shared" si="27"/>
        <v>3</v>
      </c>
      <c r="Q72" s="34">
        <f t="shared" si="27"/>
        <v>15</v>
      </c>
      <c r="R72" s="126">
        <f t="shared" si="27"/>
        <v>0</v>
      </c>
      <c r="S72" s="127">
        <f t="shared" si="27"/>
        <v>15</v>
      </c>
      <c r="T72" s="128">
        <f t="shared" si="27"/>
        <v>2</v>
      </c>
      <c r="U72" s="129">
        <f t="shared" si="27"/>
        <v>15</v>
      </c>
      <c r="V72" s="126">
        <f t="shared" si="27"/>
        <v>0</v>
      </c>
      <c r="W72" s="35">
        <f t="shared" si="27"/>
        <v>0</v>
      </c>
      <c r="X72" s="128">
        <f t="shared" si="27"/>
        <v>2</v>
      </c>
      <c r="Y72" s="129">
        <f t="shared" si="27"/>
        <v>0</v>
      </c>
      <c r="Z72" s="126">
        <f t="shared" si="27"/>
        <v>0</v>
      </c>
      <c r="AA72" s="127">
        <f t="shared" si="27"/>
        <v>0</v>
      </c>
      <c r="AB72" s="148">
        <f t="shared" si="27"/>
        <v>0</v>
      </c>
      <c r="AC72" s="34">
        <f t="shared" si="27"/>
        <v>0</v>
      </c>
      <c r="AD72" s="126">
        <f t="shared" si="27"/>
        <v>0</v>
      </c>
      <c r="AE72" s="35">
        <f t="shared" si="27"/>
        <v>0</v>
      </c>
      <c r="AF72" s="149">
        <f t="shared" si="27"/>
        <v>0</v>
      </c>
    </row>
    <row r="73" spans="1:48" s="153" customFormat="1" ht="13.5" thickBot="1">
      <c r="A73" s="263" t="s">
        <v>14</v>
      </c>
      <c r="B73" s="264"/>
      <c r="C73" s="269"/>
      <c r="D73" s="270"/>
      <c r="E73" s="79">
        <f aca="true" t="shared" si="28" ref="E73:K73">SUM(E26,E64,E72,E50)</f>
        <v>2100</v>
      </c>
      <c r="F73" s="80">
        <f t="shared" si="28"/>
        <v>645</v>
      </c>
      <c r="G73" s="80">
        <f t="shared" si="28"/>
        <v>255</v>
      </c>
      <c r="H73" s="80">
        <f t="shared" si="28"/>
        <v>1200</v>
      </c>
      <c r="I73" s="79">
        <f t="shared" si="28"/>
        <v>150</v>
      </c>
      <c r="J73" s="79">
        <f t="shared" si="28"/>
        <v>150</v>
      </c>
      <c r="K73" s="79">
        <f t="shared" si="28"/>
        <v>90</v>
      </c>
      <c r="L73" s="79"/>
      <c r="M73" s="80">
        <f>SUM(M26,M64,M72,M50)</f>
        <v>180</v>
      </c>
      <c r="N73" s="79">
        <f>SUM(N26,N64,N72,N50)</f>
        <v>75</v>
      </c>
      <c r="O73" s="80">
        <f>SUM(O26,O64,O72,O50)</f>
        <v>255</v>
      </c>
      <c r="P73" s="79"/>
      <c r="Q73" s="80">
        <f>SUM(Q26,Q64,Q72,Q50)</f>
        <v>165</v>
      </c>
      <c r="R73" s="79">
        <f>SUM(R26,R64,R72,R50)</f>
        <v>30</v>
      </c>
      <c r="S73" s="80">
        <f>SUM(S26,S64,S72,S50)</f>
        <v>240</v>
      </c>
      <c r="T73" s="79"/>
      <c r="U73" s="80">
        <f>SUM(U26,U64,U72,U50)</f>
        <v>75</v>
      </c>
      <c r="V73" s="79">
        <f>SUM(V26,V64,V72,V50)</f>
        <v>0</v>
      </c>
      <c r="W73" s="80">
        <f>SUM(W26,W64,W72,W50)</f>
        <v>270</v>
      </c>
      <c r="X73" s="79"/>
      <c r="Y73" s="83">
        <f>SUM(Y26,Y64,Y72,Y50)</f>
        <v>60</v>
      </c>
      <c r="Z73" s="83">
        <f>SUM(Z26,Z64,Z72,Z50)</f>
        <v>0</v>
      </c>
      <c r="AA73" s="83">
        <f>SUM(AA26,AA64,AA72,AA50)</f>
        <v>285</v>
      </c>
      <c r="AB73" s="79"/>
      <c r="AC73" s="80">
        <f>SUM(AC26,AC64,AC72,AC50)</f>
        <v>15</v>
      </c>
      <c r="AD73" s="79">
        <f>SUM(AD26,AD64,AD72,AD50)</f>
        <v>0</v>
      </c>
      <c r="AE73" s="84">
        <f>SUM(AE26,AE64,AE72,AE50)</f>
        <v>60</v>
      </c>
      <c r="AF73" s="79"/>
      <c r="AG73" s="151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</row>
    <row r="74" spans="1:48" s="153" customFormat="1" ht="13.5" thickBot="1">
      <c r="A74" s="150" t="s">
        <v>15</v>
      </c>
      <c r="B74" s="154"/>
      <c r="C74" s="271"/>
      <c r="D74" s="271"/>
      <c r="E74" s="272"/>
      <c r="F74" s="265">
        <f>SUM(F73:H73)</f>
        <v>2100</v>
      </c>
      <c r="G74" s="266"/>
      <c r="H74" s="267"/>
      <c r="I74" s="251">
        <f>SUM(I73:K73)</f>
        <v>390</v>
      </c>
      <c r="J74" s="251"/>
      <c r="K74" s="252"/>
      <c r="L74" s="155">
        <f>SUM(L26,L64,L72,L50)</f>
        <v>27</v>
      </c>
      <c r="M74" s="268">
        <f>SUM(M73:O73)</f>
        <v>510</v>
      </c>
      <c r="N74" s="266"/>
      <c r="O74" s="267"/>
      <c r="P74" s="156">
        <f>SUM(P26,P64,P72,P50)</f>
        <v>33</v>
      </c>
      <c r="Q74" s="266">
        <f>SUM(Q73:S73)</f>
        <v>435</v>
      </c>
      <c r="R74" s="266"/>
      <c r="S74" s="267"/>
      <c r="T74" s="156">
        <f>SUM(T26,T64,T72,T50)</f>
        <v>32</v>
      </c>
      <c r="U74" s="251">
        <f>SUM(U73:W73)</f>
        <v>345</v>
      </c>
      <c r="V74" s="251"/>
      <c r="W74" s="252"/>
      <c r="X74" s="157">
        <f>SUM(X26,X64,X72,X50)</f>
        <v>28</v>
      </c>
      <c r="Y74" s="251">
        <f>SUM(Y73:AA73)</f>
        <v>345</v>
      </c>
      <c r="Z74" s="251"/>
      <c r="AA74" s="252"/>
      <c r="AB74" s="155">
        <f>SUM(AB26,AB64,AB72,AB50)</f>
        <v>29</v>
      </c>
      <c r="AC74" s="251">
        <f>SUM(AC73:AE73)</f>
        <v>75</v>
      </c>
      <c r="AD74" s="251"/>
      <c r="AE74" s="252"/>
      <c r="AF74" s="158">
        <f>SUM(AF26,AF64,AF72,AF50)</f>
        <v>31</v>
      </c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</row>
    <row r="75" spans="1:32" ht="18" customHeight="1">
      <c r="A75" s="152" t="s">
        <v>45</v>
      </c>
      <c r="B75" s="152" t="s">
        <v>113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 t="s">
        <v>107</v>
      </c>
      <c r="P75" s="299" t="s">
        <v>106</v>
      </c>
      <c r="Q75" s="300"/>
      <c r="R75" s="300"/>
      <c r="S75" s="300"/>
      <c r="T75" s="301"/>
      <c r="U75" s="153"/>
      <c r="V75" s="153"/>
      <c r="W75" s="153"/>
      <c r="X75" s="153"/>
      <c r="AB75" s="153"/>
      <c r="AC75" s="153"/>
      <c r="AD75" s="153"/>
      <c r="AE75" s="153"/>
      <c r="AF75" s="153"/>
    </row>
    <row r="76" spans="1:32" ht="12.75">
      <c r="A76" s="152"/>
      <c r="B76" s="152" t="s">
        <v>114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AE76" s="153"/>
      <c r="AF76" s="153"/>
    </row>
    <row r="77" spans="1:32" ht="12.75" customHeight="1">
      <c r="A77" s="152"/>
      <c r="B77" s="152" t="s">
        <v>115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 t="s">
        <v>107</v>
      </c>
      <c r="P77" s="245" t="s">
        <v>141</v>
      </c>
      <c r="Q77" s="246"/>
      <c r="R77" s="246"/>
      <c r="S77" s="246"/>
      <c r="T77" s="247"/>
      <c r="AE77" s="153"/>
      <c r="AF77" s="153"/>
    </row>
    <row r="78" spans="1:32" ht="12.75">
      <c r="A78" s="152"/>
      <c r="B78" s="152" t="s">
        <v>116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248"/>
      <c r="Q78" s="249"/>
      <c r="R78" s="249"/>
      <c r="S78" s="249"/>
      <c r="T78" s="250"/>
      <c r="AE78" s="153"/>
      <c r="AF78" s="153"/>
    </row>
    <row r="79" spans="2:20" ht="12.75">
      <c r="B79" s="28" t="s">
        <v>117</v>
      </c>
      <c r="P79" s="29"/>
      <c r="Q79" s="29"/>
      <c r="R79" s="29"/>
      <c r="S79" s="29"/>
      <c r="T79" s="29"/>
    </row>
    <row r="80" spans="1:31" ht="12.75" customHeight="1">
      <c r="A80" s="28" t="s">
        <v>46</v>
      </c>
      <c r="O80" s="28" t="s">
        <v>107</v>
      </c>
      <c r="P80" s="293" t="s">
        <v>142</v>
      </c>
      <c r="Q80" s="294"/>
      <c r="R80" s="294"/>
      <c r="S80" s="294"/>
      <c r="T80" s="295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</row>
    <row r="81" spans="1:20" ht="12.75">
      <c r="A81" s="28" t="s">
        <v>47</v>
      </c>
      <c r="P81" s="296"/>
      <c r="Q81" s="297"/>
      <c r="R81" s="297"/>
      <c r="S81" s="297"/>
      <c r="T81" s="298"/>
    </row>
    <row r="82" spans="1:31" ht="12.75">
      <c r="A82" s="28" t="s">
        <v>48</v>
      </c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</row>
    <row r="83" spans="15:30" ht="18.75" customHeight="1">
      <c r="O83" s="28" t="s">
        <v>107</v>
      </c>
      <c r="P83" s="256" t="s">
        <v>42</v>
      </c>
      <c r="Q83" s="257"/>
      <c r="R83" s="257"/>
      <c r="S83" s="257"/>
      <c r="T83" s="258"/>
      <c r="AD83" s="153"/>
    </row>
    <row r="85" spans="22:29" ht="12.75">
      <c r="V85" s="221" t="s">
        <v>159</v>
      </c>
      <c r="W85" s="221"/>
      <c r="X85" s="221"/>
      <c r="Y85" s="221"/>
      <c r="Z85" s="221"/>
      <c r="AA85" s="221"/>
      <c r="AB85" s="221"/>
      <c r="AC85" s="221"/>
    </row>
    <row r="86" spans="16:30" ht="18.75" customHeight="1">
      <c r="P86" s="153"/>
      <c r="Q86" s="153"/>
      <c r="R86" s="153"/>
      <c r="S86" s="153"/>
      <c r="T86" s="153"/>
      <c r="U86" s="244" t="s">
        <v>112</v>
      </c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2:30" ht="12.75">
      <c r="B87" s="29"/>
      <c r="U87" s="153"/>
      <c r="V87" s="153"/>
      <c r="W87" s="153"/>
      <c r="X87" s="153"/>
      <c r="AB87" s="153"/>
      <c r="AC87" s="153"/>
      <c r="AD87" s="153"/>
    </row>
    <row r="88" spans="21:30" ht="12.75">
      <c r="U88" s="153"/>
      <c r="V88" s="153"/>
      <c r="W88" s="153"/>
      <c r="X88" s="153"/>
      <c r="AB88" s="153"/>
      <c r="AC88" s="153"/>
      <c r="AD88" s="153"/>
    </row>
    <row r="89" spans="2:28" ht="12.75">
      <c r="B89" s="29"/>
      <c r="W89" s="243" t="s">
        <v>160</v>
      </c>
      <c r="X89" s="243"/>
      <c r="Y89" s="243"/>
      <c r="Z89" s="243"/>
      <c r="AA89" s="243"/>
      <c r="AB89" s="243"/>
    </row>
  </sheetData>
  <sheetProtection/>
  <mergeCells count="42">
    <mergeCell ref="I4:U4"/>
    <mergeCell ref="V80:AE80"/>
    <mergeCell ref="V82:AE82"/>
    <mergeCell ref="P80:T81"/>
    <mergeCell ref="P75:T75"/>
    <mergeCell ref="A3:AF3"/>
    <mergeCell ref="A26:D26"/>
    <mergeCell ref="A64:D64"/>
    <mergeCell ref="A27:AF27"/>
    <mergeCell ref="A50:D50"/>
    <mergeCell ref="A5:A7"/>
    <mergeCell ref="M6:O6"/>
    <mergeCell ref="U6:W6"/>
    <mergeCell ref="I6:K6"/>
    <mergeCell ref="A8:AF8"/>
    <mergeCell ref="C5:D6"/>
    <mergeCell ref="AC47:AE47"/>
    <mergeCell ref="B5:B7"/>
    <mergeCell ref="Y6:AA6"/>
    <mergeCell ref="E5:H6"/>
    <mergeCell ref="I5:AE5"/>
    <mergeCell ref="Q6:S6"/>
    <mergeCell ref="AC6:AE6"/>
    <mergeCell ref="Y74:AA74"/>
    <mergeCell ref="U74:W74"/>
    <mergeCell ref="A73:B73"/>
    <mergeCell ref="F74:H74"/>
    <mergeCell ref="M74:O74"/>
    <mergeCell ref="C73:D73"/>
    <mergeCell ref="C74:E74"/>
    <mergeCell ref="Q74:S74"/>
    <mergeCell ref="I74:K74"/>
    <mergeCell ref="N1:AE1"/>
    <mergeCell ref="U86:AD86"/>
    <mergeCell ref="W89:AB89"/>
    <mergeCell ref="P77:T78"/>
    <mergeCell ref="AC74:AE74"/>
    <mergeCell ref="A65:AF65"/>
    <mergeCell ref="A51:AF51"/>
    <mergeCell ref="P83:T83"/>
    <mergeCell ref="A2:AF2"/>
    <mergeCell ref="A72:D72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  <ignoredErrors>
    <ignoredError sqref="AD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34">
      <selection activeCell="B7" sqref="B7:B8"/>
    </sheetView>
  </sheetViews>
  <sheetFormatPr defaultColWidth="9.140625" defaultRowHeight="12.75"/>
  <cols>
    <col min="1" max="1" width="4.00390625" style="28" customWidth="1"/>
    <col min="2" max="2" width="47.28125" style="28" customWidth="1"/>
    <col min="3" max="3" width="9.00390625" style="28" customWidth="1"/>
    <col min="4" max="4" width="10.57421875" style="28" customWidth="1"/>
    <col min="5" max="5" width="9.7109375" style="28" customWidth="1"/>
    <col min="6" max="6" width="8.421875" style="28" customWidth="1"/>
    <col min="7" max="16384" width="9.140625" style="28" customWidth="1"/>
  </cols>
  <sheetData>
    <row r="1" spans="2:6" ht="12.75">
      <c r="B1" s="313" t="s">
        <v>154</v>
      </c>
      <c r="C1" s="313"/>
      <c r="D1" s="313"/>
      <c r="E1" s="313"/>
      <c r="F1" s="313"/>
    </row>
    <row r="2" spans="2:6" ht="12.75">
      <c r="B2" s="314" t="s">
        <v>78</v>
      </c>
      <c r="C2" s="314"/>
      <c r="D2" s="314"/>
      <c r="E2" s="314"/>
      <c r="F2" s="314"/>
    </row>
    <row r="3" spans="2:6" ht="12.75">
      <c r="B3" s="314" t="s">
        <v>79</v>
      </c>
      <c r="C3" s="314"/>
      <c r="D3" s="314"/>
      <c r="E3" s="314"/>
      <c r="F3" s="314"/>
    </row>
    <row r="4" spans="2:6" ht="12.75">
      <c r="B4" s="314" t="s">
        <v>136</v>
      </c>
      <c r="C4" s="314"/>
      <c r="D4" s="314"/>
      <c r="E4" s="314"/>
      <c r="F4" s="314"/>
    </row>
    <row r="5" spans="2:6" ht="13.5" thickBot="1">
      <c r="B5" s="315" t="s">
        <v>121</v>
      </c>
      <c r="C5" s="315"/>
      <c r="D5" s="315"/>
      <c r="E5" s="315"/>
      <c r="F5" s="315"/>
    </row>
    <row r="6" spans="1:6" ht="39" thickBot="1">
      <c r="A6" s="208" t="s">
        <v>0</v>
      </c>
      <c r="B6" s="209" t="s">
        <v>80</v>
      </c>
      <c r="C6" s="209" t="s">
        <v>81</v>
      </c>
      <c r="D6" s="209" t="s">
        <v>2</v>
      </c>
      <c r="E6" s="209" t="s">
        <v>82</v>
      </c>
      <c r="F6" s="210" t="s">
        <v>83</v>
      </c>
    </row>
    <row r="7" spans="1:6" ht="12.75">
      <c r="A7" s="211" t="s">
        <v>60</v>
      </c>
      <c r="B7" s="212" t="s">
        <v>111</v>
      </c>
      <c r="C7" s="3" t="s">
        <v>86</v>
      </c>
      <c r="D7" s="2" t="s">
        <v>85</v>
      </c>
      <c r="E7" s="2">
        <v>15</v>
      </c>
      <c r="F7" s="21">
        <v>1</v>
      </c>
    </row>
    <row r="8" spans="1:6" ht="12.75">
      <c r="A8" s="205" t="s">
        <v>61</v>
      </c>
      <c r="B8" s="212" t="s">
        <v>111</v>
      </c>
      <c r="C8" s="3" t="s">
        <v>84</v>
      </c>
      <c r="D8" s="3" t="s">
        <v>85</v>
      </c>
      <c r="E8" s="3">
        <v>30</v>
      </c>
      <c r="F8" s="20">
        <v>2</v>
      </c>
    </row>
    <row r="9" spans="1:6" ht="12.75">
      <c r="A9" s="205" t="s">
        <v>62</v>
      </c>
      <c r="B9" s="10" t="s">
        <v>19</v>
      </c>
      <c r="C9" s="3" t="s">
        <v>86</v>
      </c>
      <c r="D9" s="3" t="s">
        <v>87</v>
      </c>
      <c r="E9" s="3">
        <v>30</v>
      </c>
      <c r="F9" s="20">
        <v>2</v>
      </c>
    </row>
    <row r="10" spans="1:6" ht="12.75">
      <c r="A10" s="205" t="s">
        <v>63</v>
      </c>
      <c r="B10" s="10" t="s">
        <v>19</v>
      </c>
      <c r="C10" s="3" t="s">
        <v>84</v>
      </c>
      <c r="D10" s="3" t="s">
        <v>85</v>
      </c>
      <c r="E10" s="3">
        <v>15</v>
      </c>
      <c r="F10" s="20">
        <v>2</v>
      </c>
    </row>
    <row r="11" spans="1:6" ht="12.75">
      <c r="A11" s="205" t="s">
        <v>64</v>
      </c>
      <c r="B11" s="10" t="s">
        <v>18</v>
      </c>
      <c r="C11" s="3" t="s">
        <v>86</v>
      </c>
      <c r="D11" s="2" t="s">
        <v>85</v>
      </c>
      <c r="E11" s="3">
        <v>15</v>
      </c>
      <c r="F11" s="20">
        <v>1</v>
      </c>
    </row>
    <row r="12" spans="1:6" ht="12.75">
      <c r="A12" s="205" t="s">
        <v>65</v>
      </c>
      <c r="B12" s="10" t="s">
        <v>18</v>
      </c>
      <c r="C12" s="3" t="s">
        <v>84</v>
      </c>
      <c r="D12" s="3" t="s">
        <v>85</v>
      </c>
      <c r="E12" s="3">
        <v>15</v>
      </c>
      <c r="F12" s="20">
        <v>2</v>
      </c>
    </row>
    <row r="13" spans="1:6" ht="12.75">
      <c r="A13" s="205" t="s">
        <v>66</v>
      </c>
      <c r="B13" s="10" t="s">
        <v>20</v>
      </c>
      <c r="C13" s="3" t="s">
        <v>86</v>
      </c>
      <c r="D13" s="2" t="s">
        <v>85</v>
      </c>
      <c r="E13" s="3">
        <v>15</v>
      </c>
      <c r="F13" s="20">
        <v>1</v>
      </c>
    </row>
    <row r="14" spans="1:6" ht="12.75">
      <c r="A14" s="205" t="s">
        <v>67</v>
      </c>
      <c r="B14" s="10" t="s">
        <v>20</v>
      </c>
      <c r="C14" s="3" t="s">
        <v>84</v>
      </c>
      <c r="D14" s="3" t="s">
        <v>85</v>
      </c>
      <c r="E14" s="3">
        <v>15</v>
      </c>
      <c r="F14" s="20">
        <v>1</v>
      </c>
    </row>
    <row r="15" spans="1:6" ht="12.75">
      <c r="A15" s="205" t="s">
        <v>68</v>
      </c>
      <c r="B15" s="10" t="s">
        <v>54</v>
      </c>
      <c r="C15" s="3" t="s">
        <v>86</v>
      </c>
      <c r="D15" s="2" t="s">
        <v>85</v>
      </c>
      <c r="E15" s="3">
        <v>15</v>
      </c>
      <c r="F15" s="20">
        <v>1</v>
      </c>
    </row>
    <row r="16" spans="1:6" ht="12.75">
      <c r="A16" s="205" t="s">
        <v>69</v>
      </c>
      <c r="B16" s="10" t="s">
        <v>54</v>
      </c>
      <c r="C16" s="3" t="s">
        <v>84</v>
      </c>
      <c r="D16" s="3" t="s">
        <v>85</v>
      </c>
      <c r="E16" s="3">
        <v>15</v>
      </c>
      <c r="F16" s="20">
        <v>1</v>
      </c>
    </row>
    <row r="17" spans="1:6" ht="12.75">
      <c r="A17" s="205" t="s">
        <v>70</v>
      </c>
      <c r="B17" s="10" t="s">
        <v>22</v>
      </c>
      <c r="C17" s="3" t="s">
        <v>103</v>
      </c>
      <c r="D17" s="3" t="s">
        <v>85</v>
      </c>
      <c r="E17" s="3">
        <v>30</v>
      </c>
      <c r="F17" s="20">
        <v>2</v>
      </c>
    </row>
    <row r="18" spans="1:6" ht="12.75">
      <c r="A18" s="205" t="s">
        <v>71</v>
      </c>
      <c r="B18" s="10" t="s">
        <v>101</v>
      </c>
      <c r="C18" s="3" t="s">
        <v>103</v>
      </c>
      <c r="D18" s="2" t="s">
        <v>85</v>
      </c>
      <c r="E18" s="3">
        <v>30</v>
      </c>
      <c r="F18" s="20">
        <v>2</v>
      </c>
    </row>
    <row r="19" spans="1:6" ht="12.75">
      <c r="A19" s="205" t="s">
        <v>72</v>
      </c>
      <c r="B19" s="10" t="s">
        <v>21</v>
      </c>
      <c r="C19" s="3" t="s">
        <v>86</v>
      </c>
      <c r="D19" s="3" t="s">
        <v>87</v>
      </c>
      <c r="E19" s="3">
        <v>30</v>
      </c>
      <c r="F19" s="20">
        <v>2</v>
      </c>
    </row>
    <row r="20" spans="1:6" ht="12.75">
      <c r="A20" s="205" t="s">
        <v>73</v>
      </c>
      <c r="B20" s="10" t="s">
        <v>21</v>
      </c>
      <c r="C20" s="3" t="s">
        <v>84</v>
      </c>
      <c r="D20" s="3" t="s">
        <v>85</v>
      </c>
      <c r="E20" s="3">
        <v>15</v>
      </c>
      <c r="F20" s="20">
        <v>1</v>
      </c>
    </row>
    <row r="21" spans="1:6" ht="12.75">
      <c r="A21" s="205" t="s">
        <v>74</v>
      </c>
      <c r="B21" s="10" t="s">
        <v>55</v>
      </c>
      <c r="C21" s="3" t="s">
        <v>86</v>
      </c>
      <c r="D21" s="2" t="s">
        <v>87</v>
      </c>
      <c r="E21" s="3">
        <v>30</v>
      </c>
      <c r="F21" s="20">
        <v>2</v>
      </c>
    </row>
    <row r="22" spans="1:6" ht="12.75">
      <c r="A22" s="205" t="s">
        <v>75</v>
      </c>
      <c r="B22" s="10" t="s">
        <v>55</v>
      </c>
      <c r="C22" s="3" t="s">
        <v>84</v>
      </c>
      <c r="D22" s="3" t="s">
        <v>85</v>
      </c>
      <c r="E22" s="3">
        <v>15</v>
      </c>
      <c r="F22" s="20">
        <v>2</v>
      </c>
    </row>
    <row r="23" spans="1:6" ht="12.75">
      <c r="A23" s="205" t="s">
        <v>76</v>
      </c>
      <c r="B23" s="10" t="s">
        <v>57</v>
      </c>
      <c r="C23" s="3" t="s">
        <v>119</v>
      </c>
      <c r="D23" s="3" t="s">
        <v>85</v>
      </c>
      <c r="E23" s="3">
        <v>30</v>
      </c>
      <c r="F23" s="20">
        <v>2</v>
      </c>
    </row>
    <row r="24" spans="1:6" ht="13.5" thickBot="1">
      <c r="A24" s="26" t="s">
        <v>77</v>
      </c>
      <c r="B24" s="213" t="s">
        <v>17</v>
      </c>
      <c r="C24" s="214" t="s">
        <v>84</v>
      </c>
      <c r="D24" s="214" t="s">
        <v>85</v>
      </c>
      <c r="E24" s="214">
        <v>30</v>
      </c>
      <c r="F24" s="22"/>
    </row>
    <row r="25" spans="1:6" ht="13.5" thickBot="1">
      <c r="A25" s="306" t="s">
        <v>89</v>
      </c>
      <c r="B25" s="307"/>
      <c r="C25" s="307"/>
      <c r="D25" s="307"/>
      <c r="E25" s="23">
        <f>SUM(E7:E24)</f>
        <v>390</v>
      </c>
      <c r="F25" s="23">
        <f>SUM(F7:F24)</f>
        <v>27</v>
      </c>
    </row>
    <row r="26" spans="1:6" ht="14.25" thickBot="1" thickTop="1">
      <c r="A26" s="303" t="s">
        <v>90</v>
      </c>
      <c r="B26" s="304"/>
      <c r="C26" s="304"/>
      <c r="D26" s="304"/>
      <c r="E26" s="305"/>
      <c r="F26" s="24">
        <v>8</v>
      </c>
    </row>
    <row r="27" spans="1:6" ht="13.5" thickTop="1">
      <c r="A27" s="211" t="s">
        <v>60</v>
      </c>
      <c r="B27" s="212" t="s">
        <v>24</v>
      </c>
      <c r="C27" s="3" t="s">
        <v>86</v>
      </c>
      <c r="D27" s="2" t="s">
        <v>87</v>
      </c>
      <c r="E27" s="2">
        <v>15</v>
      </c>
      <c r="F27" s="21">
        <v>1</v>
      </c>
    </row>
    <row r="28" spans="1:6" ht="12.75">
      <c r="A28" s="205" t="s">
        <v>61</v>
      </c>
      <c r="B28" s="212" t="s">
        <v>24</v>
      </c>
      <c r="C28" s="3" t="s">
        <v>103</v>
      </c>
      <c r="D28" s="3" t="s">
        <v>85</v>
      </c>
      <c r="E28" s="3">
        <v>30</v>
      </c>
      <c r="F28" s="20">
        <v>2</v>
      </c>
    </row>
    <row r="29" spans="1:6" ht="12.75">
      <c r="A29" s="211" t="s">
        <v>62</v>
      </c>
      <c r="B29" s="10" t="s">
        <v>20</v>
      </c>
      <c r="C29" s="3" t="s">
        <v>86</v>
      </c>
      <c r="D29" s="2" t="s">
        <v>85</v>
      </c>
      <c r="E29" s="3">
        <v>15</v>
      </c>
      <c r="F29" s="20">
        <v>1</v>
      </c>
    </row>
    <row r="30" spans="1:6" ht="12.75">
      <c r="A30" s="205" t="s">
        <v>63</v>
      </c>
      <c r="B30" s="10" t="s">
        <v>20</v>
      </c>
      <c r="C30" s="3" t="s">
        <v>84</v>
      </c>
      <c r="D30" s="3" t="s">
        <v>85</v>
      </c>
      <c r="E30" s="3">
        <v>15</v>
      </c>
      <c r="F30" s="20">
        <v>1</v>
      </c>
    </row>
    <row r="31" spans="1:6" ht="12.75">
      <c r="A31" s="211" t="s">
        <v>64</v>
      </c>
      <c r="B31" s="10" t="s">
        <v>52</v>
      </c>
      <c r="C31" s="3" t="s">
        <v>86</v>
      </c>
      <c r="D31" s="2" t="s">
        <v>85</v>
      </c>
      <c r="E31" s="3">
        <v>15</v>
      </c>
      <c r="F31" s="20">
        <v>1</v>
      </c>
    </row>
    <row r="32" spans="1:6" ht="12.75">
      <c r="A32" s="205" t="s">
        <v>65</v>
      </c>
      <c r="B32" s="10" t="s">
        <v>52</v>
      </c>
      <c r="C32" s="3" t="s">
        <v>103</v>
      </c>
      <c r="D32" s="3" t="s">
        <v>85</v>
      </c>
      <c r="E32" s="3">
        <v>30</v>
      </c>
      <c r="F32" s="20">
        <v>2</v>
      </c>
    </row>
    <row r="33" spans="1:6" ht="12.75">
      <c r="A33" s="211" t="s">
        <v>66</v>
      </c>
      <c r="B33" s="10" t="s">
        <v>53</v>
      </c>
      <c r="C33" s="3" t="s">
        <v>86</v>
      </c>
      <c r="D33" s="2" t="s">
        <v>85</v>
      </c>
      <c r="E33" s="3">
        <v>15</v>
      </c>
      <c r="F33" s="20">
        <v>1</v>
      </c>
    </row>
    <row r="34" spans="1:6" ht="12.75">
      <c r="A34" s="205" t="s">
        <v>67</v>
      </c>
      <c r="B34" s="10" t="s">
        <v>53</v>
      </c>
      <c r="C34" s="3" t="s">
        <v>84</v>
      </c>
      <c r="D34" s="3" t="s">
        <v>85</v>
      </c>
      <c r="E34" s="3">
        <v>30</v>
      </c>
      <c r="F34" s="20">
        <v>2</v>
      </c>
    </row>
    <row r="35" spans="1:6" ht="12.75">
      <c r="A35" s="211" t="s">
        <v>68</v>
      </c>
      <c r="B35" s="10" t="s">
        <v>38</v>
      </c>
      <c r="C35" s="3" t="s">
        <v>86</v>
      </c>
      <c r="D35" s="2" t="s">
        <v>85</v>
      </c>
      <c r="E35" s="3">
        <v>15</v>
      </c>
      <c r="F35" s="20">
        <v>1</v>
      </c>
    </row>
    <row r="36" spans="1:6" ht="12.75">
      <c r="A36" s="205" t="s">
        <v>69</v>
      </c>
      <c r="B36" s="10" t="s">
        <v>38</v>
      </c>
      <c r="C36" s="3" t="s">
        <v>103</v>
      </c>
      <c r="D36" s="3" t="s">
        <v>85</v>
      </c>
      <c r="E36" s="3">
        <v>15</v>
      </c>
      <c r="F36" s="20">
        <v>1</v>
      </c>
    </row>
    <row r="37" spans="1:6" ht="30" customHeight="1">
      <c r="A37" s="211" t="s">
        <v>70</v>
      </c>
      <c r="B37" s="9" t="s">
        <v>156</v>
      </c>
      <c r="C37" s="3" t="s">
        <v>103</v>
      </c>
      <c r="D37" s="3" t="s">
        <v>85</v>
      </c>
      <c r="E37" s="3">
        <v>30</v>
      </c>
      <c r="F37" s="20">
        <v>2</v>
      </c>
    </row>
    <row r="38" spans="1:6" ht="12.75">
      <c r="A38" s="205" t="s">
        <v>71</v>
      </c>
      <c r="B38" s="10" t="s">
        <v>22</v>
      </c>
      <c r="C38" s="3" t="s">
        <v>103</v>
      </c>
      <c r="D38" s="3" t="s">
        <v>85</v>
      </c>
      <c r="E38" s="3">
        <v>30</v>
      </c>
      <c r="F38" s="20">
        <v>2</v>
      </c>
    </row>
    <row r="39" spans="1:6" ht="25.5">
      <c r="A39" s="211" t="s">
        <v>72</v>
      </c>
      <c r="B39" s="9" t="s">
        <v>102</v>
      </c>
      <c r="C39" s="3" t="s">
        <v>103</v>
      </c>
      <c r="D39" s="2" t="s">
        <v>85</v>
      </c>
      <c r="E39" s="3">
        <v>30</v>
      </c>
      <c r="F39" s="20">
        <v>2</v>
      </c>
    </row>
    <row r="40" spans="1:6" ht="12.75">
      <c r="A40" s="205" t="s">
        <v>73</v>
      </c>
      <c r="B40" s="10" t="s">
        <v>26</v>
      </c>
      <c r="C40" s="3" t="s">
        <v>86</v>
      </c>
      <c r="D40" s="2" t="s">
        <v>85</v>
      </c>
      <c r="E40" s="3">
        <v>15</v>
      </c>
      <c r="F40" s="20">
        <v>1</v>
      </c>
    </row>
    <row r="41" spans="1:6" ht="12.75">
      <c r="A41" s="211" t="s">
        <v>74</v>
      </c>
      <c r="B41" s="10" t="s">
        <v>26</v>
      </c>
      <c r="C41" s="3" t="s">
        <v>103</v>
      </c>
      <c r="D41" s="3" t="s">
        <v>85</v>
      </c>
      <c r="E41" s="3">
        <v>30</v>
      </c>
      <c r="F41" s="20">
        <v>2</v>
      </c>
    </row>
    <row r="42" spans="1:6" ht="12.75">
      <c r="A42" s="205" t="s">
        <v>75</v>
      </c>
      <c r="B42" s="10" t="s">
        <v>30</v>
      </c>
      <c r="C42" s="3" t="s">
        <v>103</v>
      </c>
      <c r="D42" s="3" t="s">
        <v>85</v>
      </c>
      <c r="E42" s="3">
        <v>15</v>
      </c>
      <c r="F42" s="20">
        <v>1</v>
      </c>
    </row>
    <row r="43" spans="1:6" ht="12.75">
      <c r="A43" s="211" t="s">
        <v>76</v>
      </c>
      <c r="B43" s="10" t="s">
        <v>25</v>
      </c>
      <c r="C43" s="3" t="s">
        <v>86</v>
      </c>
      <c r="D43" s="2" t="s">
        <v>87</v>
      </c>
      <c r="E43" s="3">
        <v>30</v>
      </c>
      <c r="F43" s="20">
        <v>2</v>
      </c>
    </row>
    <row r="44" spans="1:6" ht="12.75">
      <c r="A44" s="205" t="s">
        <v>77</v>
      </c>
      <c r="B44" s="10" t="s">
        <v>25</v>
      </c>
      <c r="C44" s="3" t="s">
        <v>103</v>
      </c>
      <c r="D44" s="3" t="s">
        <v>85</v>
      </c>
      <c r="E44" s="3">
        <v>15</v>
      </c>
      <c r="F44" s="20">
        <v>2</v>
      </c>
    </row>
    <row r="45" spans="1:6" ht="12.75">
      <c r="A45" s="211" t="s">
        <v>88</v>
      </c>
      <c r="B45" s="10" t="s">
        <v>29</v>
      </c>
      <c r="C45" s="3" t="s">
        <v>86</v>
      </c>
      <c r="D45" s="2" t="s">
        <v>85</v>
      </c>
      <c r="E45" s="3">
        <v>30</v>
      </c>
      <c r="F45" s="20">
        <v>2</v>
      </c>
    </row>
    <row r="46" spans="1:6" ht="12.75">
      <c r="A46" s="205" t="s">
        <v>91</v>
      </c>
      <c r="B46" s="10" t="s">
        <v>29</v>
      </c>
      <c r="C46" s="3" t="s">
        <v>103</v>
      </c>
      <c r="D46" s="3" t="s">
        <v>85</v>
      </c>
      <c r="E46" s="3">
        <v>15</v>
      </c>
      <c r="F46" s="20">
        <v>1</v>
      </c>
    </row>
    <row r="47" spans="1:6" ht="25.5">
      <c r="A47" s="211" t="s">
        <v>92</v>
      </c>
      <c r="B47" s="9" t="s">
        <v>23</v>
      </c>
      <c r="C47" s="3" t="s">
        <v>86</v>
      </c>
      <c r="D47" s="2" t="s">
        <v>85</v>
      </c>
      <c r="E47" s="3">
        <v>15</v>
      </c>
      <c r="F47" s="20">
        <v>1</v>
      </c>
    </row>
    <row r="48" spans="1:6" ht="12.75">
      <c r="A48" s="205" t="s">
        <v>93</v>
      </c>
      <c r="B48" s="9" t="s">
        <v>27</v>
      </c>
      <c r="C48" s="3" t="s">
        <v>86</v>
      </c>
      <c r="D48" s="2" t="s">
        <v>85</v>
      </c>
      <c r="E48" s="3">
        <v>15</v>
      </c>
      <c r="F48" s="20">
        <v>1</v>
      </c>
    </row>
    <row r="49" spans="1:6" ht="12.75">
      <c r="A49" s="211" t="s">
        <v>94</v>
      </c>
      <c r="B49" s="9" t="s">
        <v>27</v>
      </c>
      <c r="C49" s="3" t="s">
        <v>103</v>
      </c>
      <c r="D49" s="3" t="s">
        <v>85</v>
      </c>
      <c r="E49" s="3">
        <v>15</v>
      </c>
      <c r="F49" s="20">
        <v>1</v>
      </c>
    </row>
    <row r="50" spans="1:6" ht="13.5" thickBot="1">
      <c r="A50" s="205" t="s">
        <v>96</v>
      </c>
      <c r="B50" s="213" t="s">
        <v>17</v>
      </c>
      <c r="C50" s="214" t="s">
        <v>84</v>
      </c>
      <c r="D50" s="214" t="s">
        <v>85</v>
      </c>
      <c r="E50" s="214">
        <v>30</v>
      </c>
      <c r="F50" s="22"/>
    </row>
    <row r="51" spans="1:6" ht="13.5" thickBot="1">
      <c r="A51" s="306" t="s">
        <v>95</v>
      </c>
      <c r="B51" s="307"/>
      <c r="C51" s="307"/>
      <c r="D51" s="307"/>
      <c r="E51" s="23">
        <f>SUM(E27:E50)</f>
        <v>510</v>
      </c>
      <c r="F51" s="23">
        <f>SUM(F27:F50)</f>
        <v>33</v>
      </c>
    </row>
    <row r="52" spans="1:6" ht="14.25" thickBot="1" thickTop="1">
      <c r="A52" s="303" t="s">
        <v>90</v>
      </c>
      <c r="B52" s="304"/>
      <c r="C52" s="304"/>
      <c r="D52" s="304"/>
      <c r="E52" s="305"/>
      <c r="F52" s="24">
        <v>8</v>
      </c>
    </row>
    <row r="53" spans="1:6" ht="13.5" thickTop="1">
      <c r="A53" s="211" t="s">
        <v>60</v>
      </c>
      <c r="B53" s="212" t="s">
        <v>28</v>
      </c>
      <c r="C53" s="3" t="s">
        <v>86</v>
      </c>
      <c r="D53" s="3" t="s">
        <v>87</v>
      </c>
      <c r="E53" s="2">
        <v>15</v>
      </c>
      <c r="F53" s="21">
        <v>2</v>
      </c>
    </row>
    <row r="54" spans="1:6" ht="12.75">
      <c r="A54" s="205" t="s">
        <v>61</v>
      </c>
      <c r="B54" s="212" t="s">
        <v>28</v>
      </c>
      <c r="C54" s="3" t="s">
        <v>103</v>
      </c>
      <c r="D54" s="3" t="s">
        <v>85</v>
      </c>
      <c r="E54" s="3">
        <v>15</v>
      </c>
      <c r="F54" s="20">
        <v>1</v>
      </c>
    </row>
    <row r="55" spans="1:6" ht="12.75">
      <c r="A55" s="205" t="s">
        <v>62</v>
      </c>
      <c r="B55" s="10" t="s">
        <v>59</v>
      </c>
      <c r="C55" s="3" t="s">
        <v>86</v>
      </c>
      <c r="D55" s="3" t="s">
        <v>87</v>
      </c>
      <c r="E55" s="3">
        <v>15</v>
      </c>
      <c r="F55" s="20">
        <v>2</v>
      </c>
    </row>
    <row r="56" spans="1:6" ht="12.75">
      <c r="A56" s="205" t="s">
        <v>63</v>
      </c>
      <c r="B56" s="10" t="s">
        <v>59</v>
      </c>
      <c r="C56" s="3" t="s">
        <v>103</v>
      </c>
      <c r="D56" s="3" t="s">
        <v>85</v>
      </c>
      <c r="E56" s="3">
        <v>30</v>
      </c>
      <c r="F56" s="20">
        <v>2</v>
      </c>
    </row>
    <row r="57" spans="1:6" ht="12.75">
      <c r="A57" s="205" t="s">
        <v>64</v>
      </c>
      <c r="B57" s="10" t="s">
        <v>34</v>
      </c>
      <c r="C57" s="3" t="s">
        <v>103</v>
      </c>
      <c r="D57" s="3" t="s">
        <v>85</v>
      </c>
      <c r="E57" s="3">
        <v>15</v>
      </c>
      <c r="F57" s="20">
        <v>1</v>
      </c>
    </row>
    <row r="58" spans="1:6" ht="12.75">
      <c r="A58" s="205" t="s">
        <v>65</v>
      </c>
      <c r="B58" s="9" t="s">
        <v>151</v>
      </c>
      <c r="C58" s="3" t="s">
        <v>86</v>
      </c>
      <c r="D58" s="2" t="s">
        <v>85</v>
      </c>
      <c r="E58" s="3">
        <v>15</v>
      </c>
      <c r="F58" s="20">
        <v>1</v>
      </c>
    </row>
    <row r="59" spans="1:6" ht="12.75">
      <c r="A59" s="205" t="s">
        <v>66</v>
      </c>
      <c r="B59" s="9" t="s">
        <v>151</v>
      </c>
      <c r="C59" s="3" t="s">
        <v>103</v>
      </c>
      <c r="D59" s="3" t="s">
        <v>85</v>
      </c>
      <c r="E59" s="3">
        <v>30</v>
      </c>
      <c r="F59" s="20">
        <v>2</v>
      </c>
    </row>
    <row r="60" spans="1:6" ht="12.75">
      <c r="A60" s="205" t="s">
        <v>67</v>
      </c>
      <c r="B60" s="9" t="s">
        <v>32</v>
      </c>
      <c r="C60" s="3" t="s">
        <v>86</v>
      </c>
      <c r="D60" s="2" t="s">
        <v>85</v>
      </c>
      <c r="E60" s="3">
        <v>15</v>
      </c>
      <c r="F60" s="20">
        <v>1</v>
      </c>
    </row>
    <row r="61" spans="1:6" ht="12.75">
      <c r="A61" s="205" t="s">
        <v>68</v>
      </c>
      <c r="B61" s="9" t="s">
        <v>32</v>
      </c>
      <c r="C61" s="3" t="s">
        <v>84</v>
      </c>
      <c r="D61" s="3" t="s">
        <v>85</v>
      </c>
      <c r="E61" s="3">
        <v>30</v>
      </c>
      <c r="F61" s="20">
        <v>2</v>
      </c>
    </row>
    <row r="62" spans="1:6" ht="30.75" customHeight="1">
      <c r="A62" s="205" t="s">
        <v>69</v>
      </c>
      <c r="B62" s="9" t="s">
        <v>156</v>
      </c>
      <c r="C62" s="3" t="s">
        <v>103</v>
      </c>
      <c r="D62" s="3" t="s">
        <v>85</v>
      </c>
      <c r="E62" s="3">
        <v>30</v>
      </c>
      <c r="F62" s="20">
        <v>2</v>
      </c>
    </row>
    <row r="63" spans="1:6" ht="12.75">
      <c r="A63" s="205" t="s">
        <v>70</v>
      </c>
      <c r="B63" s="10" t="s">
        <v>58</v>
      </c>
      <c r="C63" s="3" t="s">
        <v>86</v>
      </c>
      <c r="D63" s="3" t="s">
        <v>87</v>
      </c>
      <c r="E63" s="3">
        <v>30</v>
      </c>
      <c r="F63" s="20">
        <v>2</v>
      </c>
    </row>
    <row r="64" spans="1:6" ht="12.75">
      <c r="A64" s="205" t="s">
        <v>71</v>
      </c>
      <c r="B64" s="10" t="s">
        <v>58</v>
      </c>
      <c r="C64" s="3" t="s">
        <v>103</v>
      </c>
      <c r="D64" s="3" t="s">
        <v>85</v>
      </c>
      <c r="E64" s="3">
        <v>15</v>
      </c>
      <c r="F64" s="20">
        <v>1</v>
      </c>
    </row>
    <row r="65" spans="1:6" ht="25.5">
      <c r="A65" s="205" t="s">
        <v>72</v>
      </c>
      <c r="B65" s="9" t="s">
        <v>118</v>
      </c>
      <c r="C65" s="3" t="s">
        <v>103</v>
      </c>
      <c r="D65" s="3" t="s">
        <v>85</v>
      </c>
      <c r="E65" s="3">
        <v>30</v>
      </c>
      <c r="F65" s="20">
        <v>2</v>
      </c>
    </row>
    <row r="66" spans="1:6" ht="12.75">
      <c r="A66" s="205" t="s">
        <v>73</v>
      </c>
      <c r="B66" s="10" t="s">
        <v>26</v>
      </c>
      <c r="C66" s="3" t="s">
        <v>103</v>
      </c>
      <c r="D66" s="3" t="s">
        <v>85</v>
      </c>
      <c r="E66" s="3">
        <v>30</v>
      </c>
      <c r="F66" s="20">
        <v>2</v>
      </c>
    </row>
    <row r="67" spans="1:6" ht="12.75">
      <c r="A67" s="205" t="s">
        <v>74</v>
      </c>
      <c r="B67" s="10" t="s">
        <v>31</v>
      </c>
      <c r="C67" s="3" t="s">
        <v>103</v>
      </c>
      <c r="D67" s="3" t="s">
        <v>85</v>
      </c>
      <c r="E67" s="3">
        <v>15</v>
      </c>
      <c r="F67" s="20">
        <v>1</v>
      </c>
    </row>
    <row r="68" spans="1:6" ht="12.75">
      <c r="A68" s="205" t="s">
        <v>75</v>
      </c>
      <c r="B68" s="10" t="s">
        <v>51</v>
      </c>
      <c r="C68" s="3" t="s">
        <v>86</v>
      </c>
      <c r="D68" s="3" t="s">
        <v>85</v>
      </c>
      <c r="E68" s="3">
        <v>15</v>
      </c>
      <c r="F68" s="20">
        <v>1</v>
      </c>
    </row>
    <row r="69" spans="1:6" ht="12.75">
      <c r="A69" s="205" t="s">
        <v>76</v>
      </c>
      <c r="B69" s="10" t="s">
        <v>51</v>
      </c>
      <c r="C69" s="3" t="s">
        <v>103</v>
      </c>
      <c r="D69" s="2" t="s">
        <v>85</v>
      </c>
      <c r="E69" s="3">
        <v>15</v>
      </c>
      <c r="F69" s="20">
        <v>1</v>
      </c>
    </row>
    <row r="70" spans="1:6" ht="25.5">
      <c r="A70" s="205" t="s">
        <v>77</v>
      </c>
      <c r="B70" s="9" t="s">
        <v>152</v>
      </c>
      <c r="C70" s="3" t="s">
        <v>86</v>
      </c>
      <c r="D70" s="2" t="s">
        <v>85</v>
      </c>
      <c r="E70" s="3">
        <v>30</v>
      </c>
      <c r="F70" s="20">
        <v>2</v>
      </c>
    </row>
    <row r="71" spans="1:6" ht="12.75">
      <c r="A71" s="205" t="s">
        <v>88</v>
      </c>
      <c r="B71" s="10" t="s">
        <v>122</v>
      </c>
      <c r="C71" s="3" t="s">
        <v>86</v>
      </c>
      <c r="D71" s="3" t="s">
        <v>85</v>
      </c>
      <c r="E71" s="3">
        <v>15</v>
      </c>
      <c r="F71" s="20">
        <v>2</v>
      </c>
    </row>
    <row r="72" spans="1:6" ht="12.75">
      <c r="A72" s="205" t="s">
        <v>91</v>
      </c>
      <c r="B72" s="10" t="s">
        <v>27</v>
      </c>
      <c r="C72" s="3" t="s">
        <v>86</v>
      </c>
      <c r="D72" s="2" t="s">
        <v>85</v>
      </c>
      <c r="E72" s="3">
        <v>15</v>
      </c>
      <c r="F72" s="20">
        <v>1</v>
      </c>
    </row>
    <row r="73" spans="1:6" ht="13.5" thickBot="1">
      <c r="A73" s="7" t="s">
        <v>92</v>
      </c>
      <c r="B73" s="213" t="s">
        <v>27</v>
      </c>
      <c r="C73" s="214" t="s">
        <v>103</v>
      </c>
      <c r="D73" s="214" t="s">
        <v>85</v>
      </c>
      <c r="E73" s="214">
        <v>15</v>
      </c>
      <c r="F73" s="22">
        <v>1</v>
      </c>
    </row>
    <row r="74" spans="1:6" ht="13.5" thickBot="1">
      <c r="A74" s="306" t="s">
        <v>97</v>
      </c>
      <c r="B74" s="307"/>
      <c r="C74" s="307"/>
      <c r="D74" s="307"/>
      <c r="E74" s="207">
        <f>SUM(E53:E73)</f>
        <v>435</v>
      </c>
      <c r="F74" s="207">
        <f>SUM(F53:F73)</f>
        <v>32</v>
      </c>
    </row>
    <row r="75" spans="1:6" ht="14.25" thickBot="1" thickTop="1">
      <c r="A75" s="303" t="s">
        <v>90</v>
      </c>
      <c r="B75" s="304"/>
      <c r="C75" s="304"/>
      <c r="D75" s="304"/>
      <c r="E75" s="305"/>
      <c r="F75" s="24">
        <v>8</v>
      </c>
    </row>
    <row r="76" spans="1:6" ht="13.5" thickTop="1">
      <c r="A76" s="211" t="s">
        <v>60</v>
      </c>
      <c r="B76" s="212" t="s">
        <v>35</v>
      </c>
      <c r="C76" s="3" t="s">
        <v>86</v>
      </c>
      <c r="D76" s="2" t="s">
        <v>85</v>
      </c>
      <c r="E76" s="2">
        <v>15</v>
      </c>
      <c r="F76" s="21">
        <v>1</v>
      </c>
    </row>
    <row r="77" spans="1:6" ht="12.75">
      <c r="A77" s="205" t="s">
        <v>61</v>
      </c>
      <c r="B77" s="212" t="s">
        <v>35</v>
      </c>
      <c r="C77" s="3" t="s">
        <v>103</v>
      </c>
      <c r="D77" s="3" t="s">
        <v>85</v>
      </c>
      <c r="E77" s="3">
        <v>15</v>
      </c>
      <c r="F77" s="20">
        <v>2</v>
      </c>
    </row>
    <row r="78" spans="1:6" ht="12.75">
      <c r="A78" s="205" t="s">
        <v>62</v>
      </c>
      <c r="B78" s="10" t="s">
        <v>33</v>
      </c>
      <c r="C78" s="3" t="s">
        <v>103</v>
      </c>
      <c r="D78" s="3" t="s">
        <v>85</v>
      </c>
      <c r="E78" s="3">
        <v>15</v>
      </c>
      <c r="F78" s="20">
        <v>1</v>
      </c>
    </row>
    <row r="79" spans="1:6" ht="30.75" customHeight="1">
      <c r="A79" s="205" t="s">
        <v>63</v>
      </c>
      <c r="B79" s="9" t="s">
        <v>156</v>
      </c>
      <c r="C79" s="3" t="s">
        <v>103</v>
      </c>
      <c r="D79" s="3" t="s">
        <v>85</v>
      </c>
      <c r="E79" s="3">
        <v>30</v>
      </c>
      <c r="F79" s="20">
        <v>2</v>
      </c>
    </row>
    <row r="80" spans="1:6" ht="12.75">
      <c r="A80" s="205" t="s">
        <v>64</v>
      </c>
      <c r="B80" s="10" t="s">
        <v>36</v>
      </c>
      <c r="C80" s="3" t="s">
        <v>103</v>
      </c>
      <c r="D80" s="3" t="s">
        <v>85</v>
      </c>
      <c r="E80" s="3">
        <v>30</v>
      </c>
      <c r="F80" s="20">
        <v>2</v>
      </c>
    </row>
    <row r="81" spans="1:6" ht="12.75">
      <c r="A81" s="205" t="s">
        <v>65</v>
      </c>
      <c r="B81" s="9" t="s">
        <v>104</v>
      </c>
      <c r="C81" s="3" t="s">
        <v>103</v>
      </c>
      <c r="D81" s="3" t="s">
        <v>85</v>
      </c>
      <c r="E81" s="3">
        <v>30</v>
      </c>
      <c r="F81" s="20">
        <v>2</v>
      </c>
    </row>
    <row r="82" spans="1:6" ht="12.75">
      <c r="A82" s="238" t="s">
        <v>66</v>
      </c>
      <c r="B82" s="239" t="s">
        <v>37</v>
      </c>
      <c r="C82" s="240" t="s">
        <v>103</v>
      </c>
      <c r="D82" s="241" t="s">
        <v>85</v>
      </c>
      <c r="E82" s="241">
        <v>15</v>
      </c>
      <c r="F82" s="242">
        <v>1</v>
      </c>
    </row>
    <row r="83" spans="1:6" ht="12.75">
      <c r="A83" s="205" t="s">
        <v>67</v>
      </c>
      <c r="B83" s="10" t="s">
        <v>143</v>
      </c>
      <c r="C83" s="3" t="s">
        <v>103</v>
      </c>
      <c r="D83" s="2" t="s">
        <v>85</v>
      </c>
      <c r="E83" s="2">
        <v>30</v>
      </c>
      <c r="F83" s="21">
        <v>2</v>
      </c>
    </row>
    <row r="84" spans="1:6" ht="25.5">
      <c r="A84" s="205" t="s">
        <v>68</v>
      </c>
      <c r="B84" s="9" t="s">
        <v>150</v>
      </c>
      <c r="C84" s="3" t="s">
        <v>103</v>
      </c>
      <c r="D84" s="2" t="s">
        <v>85</v>
      </c>
      <c r="E84" s="2">
        <v>15</v>
      </c>
      <c r="F84" s="21">
        <v>1</v>
      </c>
    </row>
    <row r="85" spans="1:6" s="216" customFormat="1" ht="12.75">
      <c r="A85" s="206" t="s">
        <v>69</v>
      </c>
      <c r="B85" s="11" t="s">
        <v>137</v>
      </c>
      <c r="C85" s="1" t="s">
        <v>86</v>
      </c>
      <c r="D85" s="2" t="s">
        <v>85</v>
      </c>
      <c r="E85" s="1">
        <v>15</v>
      </c>
      <c r="F85" s="215">
        <v>1</v>
      </c>
    </row>
    <row r="86" spans="1:6" s="216" customFormat="1" ht="12.75">
      <c r="A86" s="205" t="s">
        <v>70</v>
      </c>
      <c r="B86" s="11" t="s">
        <v>137</v>
      </c>
      <c r="C86" s="1" t="s">
        <v>103</v>
      </c>
      <c r="D86" s="2" t="s">
        <v>85</v>
      </c>
      <c r="E86" s="1">
        <v>15</v>
      </c>
      <c r="F86" s="215">
        <v>2</v>
      </c>
    </row>
    <row r="87" spans="1:6" s="216" customFormat="1" ht="12.75">
      <c r="A87" s="206" t="s">
        <v>71</v>
      </c>
      <c r="B87" s="9" t="s">
        <v>123</v>
      </c>
      <c r="C87" s="3" t="s">
        <v>103</v>
      </c>
      <c r="D87" s="3" t="s">
        <v>85</v>
      </c>
      <c r="E87" s="3">
        <v>30</v>
      </c>
      <c r="F87" s="20">
        <v>2</v>
      </c>
    </row>
    <row r="88" spans="1:6" s="216" customFormat="1" ht="13.5" customHeight="1">
      <c r="A88" s="205" t="s">
        <v>72</v>
      </c>
      <c r="B88" s="10" t="s">
        <v>123</v>
      </c>
      <c r="C88" s="3" t="s">
        <v>86</v>
      </c>
      <c r="D88" s="2" t="s">
        <v>87</v>
      </c>
      <c r="E88" s="2">
        <v>15</v>
      </c>
      <c r="F88" s="21">
        <v>2</v>
      </c>
    </row>
    <row r="89" spans="1:6" s="216" customFormat="1" ht="12.75">
      <c r="A89" s="206" t="s">
        <v>73</v>
      </c>
      <c r="B89" s="10" t="s">
        <v>124</v>
      </c>
      <c r="C89" s="3" t="s">
        <v>103</v>
      </c>
      <c r="D89" s="2" t="s">
        <v>85</v>
      </c>
      <c r="E89" s="3">
        <v>30</v>
      </c>
      <c r="F89" s="20">
        <v>2</v>
      </c>
    </row>
    <row r="90" spans="1:6" ht="12.75">
      <c r="A90" s="205" t="s">
        <v>74</v>
      </c>
      <c r="B90" s="9" t="s">
        <v>126</v>
      </c>
      <c r="C90" s="3" t="s">
        <v>103</v>
      </c>
      <c r="D90" s="3" t="s">
        <v>85</v>
      </c>
      <c r="E90" s="3">
        <v>15</v>
      </c>
      <c r="F90" s="20">
        <v>2</v>
      </c>
    </row>
    <row r="91" spans="1:6" ht="12.75">
      <c r="A91" s="206" t="s">
        <v>75</v>
      </c>
      <c r="B91" s="9" t="s">
        <v>126</v>
      </c>
      <c r="C91" s="3" t="s">
        <v>86</v>
      </c>
      <c r="D91" s="3" t="s">
        <v>85</v>
      </c>
      <c r="E91" s="2">
        <v>15</v>
      </c>
      <c r="F91" s="21">
        <v>1</v>
      </c>
    </row>
    <row r="92" spans="1:6" ht="13.5" thickBot="1">
      <c r="A92" s="7" t="s">
        <v>76</v>
      </c>
      <c r="B92" s="213" t="s">
        <v>125</v>
      </c>
      <c r="C92" s="214" t="s">
        <v>86</v>
      </c>
      <c r="D92" s="214" t="s">
        <v>85</v>
      </c>
      <c r="E92" s="214">
        <v>15</v>
      </c>
      <c r="F92" s="22">
        <v>2</v>
      </c>
    </row>
    <row r="93" spans="1:6" ht="13.5" thickBot="1">
      <c r="A93" s="306" t="s">
        <v>98</v>
      </c>
      <c r="B93" s="307"/>
      <c r="C93" s="307"/>
      <c r="D93" s="312"/>
      <c r="E93" s="217">
        <f>SUM(E76:E92)</f>
        <v>345</v>
      </c>
      <c r="F93" s="207">
        <f>SUM(F76:F92)</f>
        <v>28</v>
      </c>
    </row>
    <row r="94" spans="1:6" ht="14.25" thickBot="1" thickTop="1">
      <c r="A94" s="303" t="s">
        <v>90</v>
      </c>
      <c r="B94" s="304"/>
      <c r="C94" s="304"/>
      <c r="D94" s="304"/>
      <c r="E94" s="305"/>
      <c r="F94" s="24">
        <v>8</v>
      </c>
    </row>
    <row r="95" spans="1:6" ht="24.75" customHeight="1" thickTop="1">
      <c r="A95" s="205" t="s">
        <v>60</v>
      </c>
      <c r="B95" s="9" t="s">
        <v>156</v>
      </c>
      <c r="C95" s="3" t="s">
        <v>103</v>
      </c>
      <c r="D95" s="3" t="s">
        <v>87</v>
      </c>
      <c r="E95" s="3">
        <v>30</v>
      </c>
      <c r="F95" s="20">
        <v>2</v>
      </c>
    </row>
    <row r="96" spans="1:6" ht="12.75">
      <c r="A96" s="205" t="s">
        <v>61</v>
      </c>
      <c r="B96" s="10" t="s">
        <v>39</v>
      </c>
      <c r="C96" s="3" t="s">
        <v>103</v>
      </c>
      <c r="D96" s="3" t="s">
        <v>85</v>
      </c>
      <c r="E96" s="3">
        <v>15</v>
      </c>
      <c r="F96" s="20">
        <v>2</v>
      </c>
    </row>
    <row r="97" spans="1:6" ht="12.75">
      <c r="A97" s="205" t="s">
        <v>62</v>
      </c>
      <c r="B97" s="9" t="s">
        <v>105</v>
      </c>
      <c r="C97" s="3" t="s">
        <v>103</v>
      </c>
      <c r="D97" s="3" t="s">
        <v>85</v>
      </c>
      <c r="E97" s="3">
        <v>30</v>
      </c>
      <c r="F97" s="20">
        <v>2</v>
      </c>
    </row>
    <row r="98" spans="1:6" ht="12.75">
      <c r="A98" s="205" t="s">
        <v>63</v>
      </c>
      <c r="B98" s="10" t="s">
        <v>109</v>
      </c>
      <c r="C98" s="3" t="s">
        <v>103</v>
      </c>
      <c r="D98" s="3" t="s">
        <v>85</v>
      </c>
      <c r="E98" s="3">
        <v>30</v>
      </c>
      <c r="F98" s="20">
        <v>2</v>
      </c>
    </row>
    <row r="99" spans="1:6" ht="25.5">
      <c r="A99" s="205" t="s">
        <v>64</v>
      </c>
      <c r="B99" s="9" t="s">
        <v>145</v>
      </c>
      <c r="C99" s="3" t="s">
        <v>103</v>
      </c>
      <c r="D99" s="3" t="s">
        <v>85</v>
      </c>
      <c r="E99" s="3">
        <v>30</v>
      </c>
      <c r="F99" s="20">
        <v>2</v>
      </c>
    </row>
    <row r="100" spans="1:6" ht="12.75">
      <c r="A100" s="205" t="s">
        <v>65</v>
      </c>
      <c r="B100" s="9" t="s">
        <v>146</v>
      </c>
      <c r="C100" s="3" t="s">
        <v>103</v>
      </c>
      <c r="D100" s="3" t="s">
        <v>85</v>
      </c>
      <c r="E100" s="3">
        <v>15</v>
      </c>
      <c r="F100" s="20">
        <v>1</v>
      </c>
    </row>
    <row r="101" spans="1:6" ht="12" customHeight="1">
      <c r="A101" s="205" t="s">
        <v>66</v>
      </c>
      <c r="B101" s="10" t="s">
        <v>40</v>
      </c>
      <c r="C101" s="3" t="s">
        <v>103</v>
      </c>
      <c r="D101" s="3" t="s">
        <v>85</v>
      </c>
      <c r="E101" s="3">
        <v>30</v>
      </c>
      <c r="F101" s="20">
        <v>3</v>
      </c>
    </row>
    <row r="102" spans="1:6" ht="25.5">
      <c r="A102" s="205" t="s">
        <v>67</v>
      </c>
      <c r="B102" s="9" t="s">
        <v>132</v>
      </c>
      <c r="C102" s="3" t="s">
        <v>86</v>
      </c>
      <c r="D102" s="3" t="s">
        <v>87</v>
      </c>
      <c r="E102" s="3">
        <v>15</v>
      </c>
      <c r="F102" s="20">
        <v>2</v>
      </c>
    </row>
    <row r="103" spans="1:6" ht="25.5">
      <c r="A103" s="205" t="s">
        <v>68</v>
      </c>
      <c r="B103" s="9" t="s">
        <v>132</v>
      </c>
      <c r="C103" s="3" t="s">
        <v>103</v>
      </c>
      <c r="D103" s="3" t="s">
        <v>85</v>
      </c>
      <c r="E103" s="3">
        <v>30</v>
      </c>
      <c r="F103" s="20">
        <v>2</v>
      </c>
    </row>
    <row r="104" spans="1:6" ht="25.5">
      <c r="A104" s="205" t="s">
        <v>69</v>
      </c>
      <c r="B104" s="9" t="s">
        <v>133</v>
      </c>
      <c r="C104" s="3" t="s">
        <v>86</v>
      </c>
      <c r="D104" s="2" t="s">
        <v>87</v>
      </c>
      <c r="E104" s="2">
        <v>15</v>
      </c>
      <c r="F104" s="21">
        <v>2</v>
      </c>
    </row>
    <row r="105" spans="1:6" ht="25.5">
      <c r="A105" s="205" t="s">
        <v>70</v>
      </c>
      <c r="B105" s="9" t="s">
        <v>133</v>
      </c>
      <c r="C105" s="3" t="s">
        <v>103</v>
      </c>
      <c r="D105" s="3" t="s">
        <v>85</v>
      </c>
      <c r="E105" s="3">
        <v>15</v>
      </c>
      <c r="F105" s="20">
        <v>1</v>
      </c>
    </row>
    <row r="106" spans="1:6" ht="12.75">
      <c r="A106" s="205" t="s">
        <v>71</v>
      </c>
      <c r="B106" s="10" t="s">
        <v>134</v>
      </c>
      <c r="C106" s="3" t="s">
        <v>86</v>
      </c>
      <c r="D106" s="3" t="s">
        <v>87</v>
      </c>
      <c r="E106" s="3">
        <v>15</v>
      </c>
      <c r="F106" s="20">
        <v>2</v>
      </c>
    </row>
    <row r="107" spans="1:6" ht="12.75">
      <c r="A107" s="205" t="s">
        <v>72</v>
      </c>
      <c r="B107" s="10" t="s">
        <v>134</v>
      </c>
      <c r="C107" s="3" t="s">
        <v>103</v>
      </c>
      <c r="D107" s="3" t="s">
        <v>85</v>
      </c>
      <c r="E107" s="3">
        <v>15</v>
      </c>
      <c r="F107" s="20">
        <v>1</v>
      </c>
    </row>
    <row r="108" spans="1:6" ht="12.75">
      <c r="A108" s="205" t="s">
        <v>73</v>
      </c>
      <c r="B108" s="12" t="s">
        <v>127</v>
      </c>
      <c r="C108" s="3" t="s">
        <v>103</v>
      </c>
      <c r="D108" s="3" t="s">
        <v>85</v>
      </c>
      <c r="E108" s="2">
        <v>30</v>
      </c>
      <c r="F108" s="21">
        <v>2</v>
      </c>
    </row>
    <row r="109" spans="1:6" ht="12.75">
      <c r="A109" s="205" t="s">
        <v>74</v>
      </c>
      <c r="B109" s="220" t="s">
        <v>128</v>
      </c>
      <c r="C109" s="3" t="s">
        <v>86</v>
      </c>
      <c r="D109" s="2" t="s">
        <v>85</v>
      </c>
      <c r="E109" s="2">
        <v>15</v>
      </c>
      <c r="F109" s="21">
        <v>1</v>
      </c>
    </row>
    <row r="110" spans="1:6" ht="13.5" thickBot="1">
      <c r="A110" s="7" t="s">
        <v>75</v>
      </c>
      <c r="B110" s="219" t="s">
        <v>128</v>
      </c>
      <c r="C110" s="214" t="s">
        <v>103</v>
      </c>
      <c r="D110" s="214" t="s">
        <v>85</v>
      </c>
      <c r="E110" s="214">
        <v>15</v>
      </c>
      <c r="F110" s="22">
        <v>2</v>
      </c>
    </row>
    <row r="111" spans="1:6" ht="13.5" thickBot="1">
      <c r="A111" s="306" t="s">
        <v>99</v>
      </c>
      <c r="B111" s="307"/>
      <c r="C111" s="307"/>
      <c r="D111" s="307"/>
      <c r="E111" s="207">
        <f>SUM(E95:E110)</f>
        <v>345</v>
      </c>
      <c r="F111" s="207">
        <f>SUM(F95:F110)</f>
        <v>29</v>
      </c>
    </row>
    <row r="112" spans="1:6" ht="14.25" thickBot="1" thickTop="1">
      <c r="A112" s="303" t="s">
        <v>90</v>
      </c>
      <c r="B112" s="304"/>
      <c r="C112" s="304"/>
      <c r="D112" s="304"/>
      <c r="E112" s="305"/>
      <c r="F112" s="24">
        <v>10</v>
      </c>
    </row>
    <row r="113" spans="1:6" ht="13.5" thickTop="1">
      <c r="A113" s="205" t="s">
        <v>60</v>
      </c>
      <c r="B113" s="10" t="s">
        <v>12</v>
      </c>
      <c r="C113" s="3"/>
      <c r="D113" s="2" t="s">
        <v>85</v>
      </c>
      <c r="E113" s="3" t="s">
        <v>120</v>
      </c>
      <c r="F113" s="20">
        <v>14</v>
      </c>
    </row>
    <row r="114" spans="1:6" ht="12.75">
      <c r="A114" s="205" t="s">
        <v>61</v>
      </c>
      <c r="B114" s="10" t="s">
        <v>40</v>
      </c>
      <c r="C114" s="3" t="s">
        <v>103</v>
      </c>
      <c r="D114" s="3" t="s">
        <v>85</v>
      </c>
      <c r="E114" s="3">
        <v>30</v>
      </c>
      <c r="F114" s="20">
        <v>3</v>
      </c>
    </row>
    <row r="115" spans="1:6" ht="12.75">
      <c r="A115" s="205" t="s">
        <v>62</v>
      </c>
      <c r="B115" s="10" t="s">
        <v>41</v>
      </c>
      <c r="C115" s="3"/>
      <c r="D115" s="3" t="s">
        <v>11</v>
      </c>
      <c r="E115" s="3">
        <v>0</v>
      </c>
      <c r="F115" s="20">
        <v>10</v>
      </c>
    </row>
    <row r="116" spans="1:6" ht="12.75">
      <c r="A116" s="205" t="s">
        <v>63</v>
      </c>
      <c r="B116" s="13" t="s">
        <v>129</v>
      </c>
      <c r="C116" s="3" t="s">
        <v>86</v>
      </c>
      <c r="D116" s="2" t="s">
        <v>85</v>
      </c>
      <c r="E116" s="2">
        <v>15</v>
      </c>
      <c r="F116" s="21">
        <v>1</v>
      </c>
    </row>
    <row r="117" spans="1:6" ht="12.75">
      <c r="A117" s="4" t="s">
        <v>64</v>
      </c>
      <c r="B117" s="13" t="s">
        <v>129</v>
      </c>
      <c r="C117" s="5" t="s">
        <v>103</v>
      </c>
      <c r="D117" s="6" t="s">
        <v>85</v>
      </c>
      <c r="E117" s="6">
        <v>15</v>
      </c>
      <c r="F117" s="25">
        <v>2</v>
      </c>
    </row>
    <row r="118" spans="1:6" ht="13.5" thickBot="1">
      <c r="A118" s="7" t="s">
        <v>65</v>
      </c>
      <c r="B118" s="13" t="s">
        <v>130</v>
      </c>
      <c r="C118" s="214" t="s">
        <v>103</v>
      </c>
      <c r="D118" s="214" t="s">
        <v>85</v>
      </c>
      <c r="E118" s="214">
        <v>15</v>
      </c>
      <c r="F118" s="22">
        <v>1</v>
      </c>
    </row>
    <row r="119" spans="1:6" ht="13.5" thickBot="1">
      <c r="A119" s="308" t="s">
        <v>100</v>
      </c>
      <c r="B119" s="309"/>
      <c r="C119" s="309"/>
      <c r="D119" s="310"/>
      <c r="E119" s="217">
        <f>SUM(E113:E118)</f>
        <v>75</v>
      </c>
      <c r="F119" s="23">
        <f>SUM(F113:F118)</f>
        <v>31</v>
      </c>
    </row>
    <row r="120" spans="1:6" ht="14.25" thickBot="1" thickTop="1">
      <c r="A120" s="303" t="s">
        <v>90</v>
      </c>
      <c r="B120" s="304"/>
      <c r="C120" s="304"/>
      <c r="D120" s="304"/>
      <c r="E120" s="305"/>
      <c r="F120" s="24">
        <v>0</v>
      </c>
    </row>
    <row r="121" ht="13.5" thickTop="1"/>
    <row r="122" ht="12.75">
      <c r="B122" s="28" t="s">
        <v>157</v>
      </c>
    </row>
    <row r="124" ht="12.75">
      <c r="B124" s="28" t="s">
        <v>158</v>
      </c>
    </row>
    <row r="126" spans="2:6" ht="12.75">
      <c r="B126" s="218"/>
      <c r="C126" s="153"/>
      <c r="D126" s="153"/>
      <c r="E126" s="311"/>
      <c r="F126" s="311"/>
    </row>
  </sheetData>
  <sheetProtection/>
  <mergeCells count="18">
    <mergeCell ref="B1:F1"/>
    <mergeCell ref="B2:F2"/>
    <mergeCell ref="B3:F3"/>
    <mergeCell ref="B4:F4"/>
    <mergeCell ref="B5:F5"/>
    <mergeCell ref="A25:D25"/>
    <mergeCell ref="A26:E26"/>
    <mergeCell ref="A51:D51"/>
    <mergeCell ref="A52:E52"/>
    <mergeCell ref="A74:D74"/>
    <mergeCell ref="A75:E75"/>
    <mergeCell ref="A93:D93"/>
    <mergeCell ref="A94:E94"/>
    <mergeCell ref="A111:D111"/>
    <mergeCell ref="A112:E112"/>
    <mergeCell ref="A119:D119"/>
    <mergeCell ref="A120:E120"/>
    <mergeCell ref="E126:F1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2017-11-30T10:45:58Z</cp:lastPrinted>
  <dcterms:created xsi:type="dcterms:W3CDTF">2008-06-23T07:26:49Z</dcterms:created>
  <dcterms:modified xsi:type="dcterms:W3CDTF">2017-11-30T10:46:40Z</dcterms:modified>
  <cp:category/>
  <cp:version/>
  <cp:contentType/>
  <cp:contentStatus/>
</cp:coreProperties>
</file>